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F9F5DD6B-FB07-49A1-9AA5-302DB0B3ED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at SECTORAL q1-q4 2019" sheetId="10" r:id="rId1"/>
    <sheet name="VAT Sectoral Q1-Q4 2018" sheetId="9" r:id="rId2"/>
    <sheet name="Vat sectorial q1-q4 2013" sheetId="8" r:id="rId3"/>
    <sheet name="Vat sectorial q1-q4 2014" sheetId="7" r:id="rId4"/>
    <sheet name="VAT Sectoral  Q1-Q4, 2015" sheetId="6" r:id="rId5"/>
    <sheet name="VAT Sectoral  Q1-Q4, 2016" sheetId="5" r:id="rId6"/>
    <sheet name="VAT Sectoral  Q1-Q4, 2017" sheetId="3" r:id="rId7"/>
  </sheets>
  <definedNames>
    <definedName name="_xlnm.Print_Area" localSheetId="6">'VAT Sectoral  Q1-Q4, 2017'!$B$2:$G$36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5" i="10"/>
  <c r="C4" i="10"/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H5" i="9"/>
  <c r="I6" i="9" l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E32" i="8" l="1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 s="1"/>
  <c r="G35" i="5"/>
  <c r="C36" i="5"/>
  <c r="D36" i="5"/>
  <c r="E36" i="5"/>
  <c r="F36" i="5"/>
  <c r="F36" i="6" l="1"/>
  <c r="G35" i="3" l="1"/>
  <c r="J35" i="9" s="1"/>
  <c r="F36" i="3"/>
  <c r="H36" i="9" s="1"/>
  <c r="G34" i="3"/>
  <c r="J34" i="9" s="1"/>
  <c r="G33" i="3"/>
  <c r="J33" i="9" s="1"/>
  <c r="G6" i="3"/>
  <c r="J6" i="9" s="1"/>
  <c r="G7" i="3"/>
  <c r="J7" i="9" s="1"/>
  <c r="G8" i="3"/>
  <c r="J8" i="9" s="1"/>
  <c r="G9" i="3"/>
  <c r="J9" i="9" s="1"/>
  <c r="G10" i="3"/>
  <c r="J10" i="9" s="1"/>
  <c r="G11" i="3"/>
  <c r="J11" i="9" s="1"/>
  <c r="G12" i="3"/>
  <c r="J12" i="9" s="1"/>
  <c r="G13" i="3"/>
  <c r="J13" i="9" s="1"/>
  <c r="G14" i="3"/>
  <c r="J14" i="9" s="1"/>
  <c r="G15" i="3"/>
  <c r="J15" i="9" s="1"/>
  <c r="G16" i="3"/>
  <c r="J16" i="9" s="1"/>
  <c r="G17" i="3"/>
  <c r="J17" i="9" s="1"/>
  <c r="G18" i="3"/>
  <c r="J18" i="9" s="1"/>
  <c r="G19" i="3"/>
  <c r="J19" i="9" s="1"/>
  <c r="G20" i="3"/>
  <c r="J20" i="9" s="1"/>
  <c r="G21" i="3"/>
  <c r="J21" i="9" s="1"/>
  <c r="G22" i="3"/>
  <c r="J22" i="9" s="1"/>
  <c r="G23" i="3"/>
  <c r="J23" i="9" s="1"/>
  <c r="G24" i="3"/>
  <c r="J24" i="9" s="1"/>
  <c r="G25" i="3"/>
  <c r="J25" i="9" s="1"/>
  <c r="G26" i="3"/>
  <c r="J26" i="9" s="1"/>
  <c r="G27" i="3"/>
  <c r="J27" i="9" s="1"/>
  <c r="G28" i="3"/>
  <c r="J28" i="9" s="1"/>
  <c r="G29" i="3"/>
  <c r="J29" i="9" s="1"/>
  <c r="G30" i="3"/>
  <c r="J30" i="9" s="1"/>
  <c r="G31" i="3"/>
  <c r="J31" i="9" s="1"/>
  <c r="G32" i="3"/>
  <c r="J32" i="9" s="1"/>
  <c r="G5" i="3"/>
  <c r="J5" i="9" s="1"/>
  <c r="G36" i="3" l="1"/>
  <c r="J36" i="9" s="1"/>
</calcChain>
</file>

<file path=xl/sharedStrings.xml><?xml version="1.0" encoding="utf-8"?>
<sst xmlns="http://schemas.openxmlformats.org/spreadsheetml/2006/main" count="303" uniqueCount="99">
  <si>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</si>
  <si>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</si>
  <si>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</si>
  <si>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</si>
  <si>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</si>
  <si>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</si>
  <si>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</si>
  <si>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</si>
  <si>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</si>
  <si>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</si>
  <si>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</si>
  <si>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</si>
  <si>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</si>
  <si>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</si>
  <si>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</si>
  <si>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</si>
  <si>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</si>
  <si>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</si>
  <si>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</si>
  <si>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</si>
  <si>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</si>
  <si>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</si>
  <si>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</si>
  <si>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</si>
  <si>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</si>
  <si>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</si>
  <si>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</si>
  <si>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</si>
  <si>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</si>
  <si>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</si>
  <si>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</si>
  <si>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</si>
  <si>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</si>
  <si>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</si>
  <si>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</si>
  <si>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</si>
  <si>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</si>
  <si>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</si>
  <si>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</si>
  <si>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</si>
  <si>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</si>
  <si>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</si>
  <si>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</si>
  <si>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</si>
  <si>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</si>
  <si>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</si>
  <si>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</si>
  <si>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</si>
  <si>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</si>
  <si>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</si>
  <si>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</si>
  <si>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</si>
  <si>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</si>
  <si>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</si>
  <si>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</si>
  <si>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</si>
  <si>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</si>
  <si>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</si>
  <si>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</si>
  <si>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</si>
  <si>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</si>
  <si>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</si>
  <si>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</si>
  <si>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</si>
  <si>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</si>
  <si>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</si>
  <si>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</si>
  <si>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</si>
  <si>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</si>
  <si>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</si>
  <si>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</si>
  <si>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</si>
  <si>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</si>
  <si>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</si>
  <si>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</si>
  <si>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</si>
  <si>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</si>
  <si>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</si>
  <si>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</si>
  <si>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</si>
  <si>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</si>
  <si>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</si>
  <si>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</si>
  <si>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</si>
  <si>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</si>
  <si>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</si>
  <si>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</si>
  <si>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</si>
  <si>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</si>
  <si>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</si>
  <si>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</si>
  <si>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</si>
  <si>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</si>
  <si>
    <t>Q1 2019</t>
  </si>
  <si>
    <t>* Subject to revisions</t>
  </si>
  <si>
    <t>Q1 2019 / Q2 2019</t>
  </si>
  <si>
    <t>Q2 2019 / Q2 2018</t>
  </si>
  <si>
    <t>Q2 2019 *</t>
  </si>
  <si>
    <t>* Data is subject to revisions and may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</si>
</sst>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8" formatCode="_-* #,##0.00_-;\-* #,##0.00_-;_-* &quot;-&quot;??_-;_-@_-"/>
  </numFmts>
  <fonts count="45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4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26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5">
    <xf numFmtId="0" fontId="0" fillId="0" borderId="0" xfId="0"/>
    <xf numFmtId="164" fontId="24" fillId="33" borderId="10" xfId="1" applyFont="1" applyFill="1" applyBorder="1" applyAlignment="1">
      <alignment horizontal="center" vertical="center"/>
    </xf>
    <xf numFmtId="164" fontId="24" fillId="33" borderId="10" xfId="1" applyFont="1" applyFill="1" applyBorder="1" applyAlignment="1">
      <alignment horizontal="left" vertical="center"/>
    </xf>
    <xf numFmtId="164" fontId="25" fillId="0" borderId="10" xfId="1" applyFont="1" applyBorder="1" applyAlignment="1">
      <alignment horizontal="left" vertical="center"/>
    </xf>
    <xf numFmtId="164" fontId="25" fillId="0" borderId="10" xfId="1" applyFont="1" applyBorder="1" applyAlignment="1">
      <alignment horizontal="center" vertical="center"/>
    </xf>
    <xf numFmtId="164" fontId="24" fillId="34" borderId="10" xfId="1" applyFont="1" applyFill="1" applyBorder="1" applyAlignment="1">
      <alignment horizontal="left" vertical="center"/>
    </xf>
    <xf numFmtId="164" fontId="24" fillId="34" borderId="10" xfId="1" applyFont="1" applyFill="1" applyBorder="1" applyAlignment="1">
      <alignment horizontal="center" vertical="center"/>
    </xf>
    <xf numFmtId="0" fontId="0" fillId="0" borderId="0" xfId="0"/>
    <xf numFmtId="164" fontId="25" fillId="0" borderId="10" xfId="1" applyFont="1" applyBorder="1"/>
    <xf numFmtId="164" fontId="25" fillId="35" borderId="10" xfId="1" applyFont="1" applyFill="1" applyBorder="1" applyAlignment="1">
      <alignment horizontal="left" vertical="center"/>
    </xf>
    <xf numFmtId="164" fontId="25" fillId="36" borderId="10" xfId="1" applyFont="1" applyFill="1" applyBorder="1" applyAlignment="1">
      <alignment horizontal="left" vertical="center"/>
    </xf>
    <xf numFmtId="164" fontId="40" fillId="37" borderId="10" xfId="1" applyFont="1" applyFill="1" applyBorder="1" applyAlignment="1">
      <alignment horizontal="left" vertical="center"/>
    </xf>
    <xf numFmtId="164" fontId="22" fillId="37" borderId="10" xfId="0" applyNumberFormat="1" applyFont="1" applyFill="1" applyBorder="1"/>
    <xf numFmtId="164" fontId="25" fillId="35" borderId="10" xfId="1" applyFont="1" applyFill="1" applyBorder="1"/>
    <xf numFmtId="164" fontId="24" fillId="36" borderId="10" xfId="1" applyFont="1" applyFill="1" applyBorder="1"/>
    <xf numFmtId="164" fontId="25" fillId="36" borderId="10" xfId="1" applyFont="1" applyFill="1" applyBorder="1"/>
    <xf numFmtId="164" fontId="25" fillId="35" borderId="10" xfId="0" applyNumberFormat="1" applyFont="1" applyFill="1" applyBorder="1"/>
    <xf numFmtId="164" fontId="41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5" fillId="0" borderId="0" xfId="0" applyFont="1"/>
    <xf numFmtId="0" fontId="25" fillId="0" borderId="10" xfId="0" applyFont="1" applyBorder="1"/>
    <xf numFmtId="4" fontId="25" fillId="0" borderId="10" xfId="0" applyNumberFormat="1" applyFont="1" applyBorder="1"/>
    <xf numFmtId="3" fontId="25" fillId="0" borderId="10" xfId="0" applyNumberFormat="1" applyFont="1" applyBorder="1"/>
    <xf numFmtId="4" fontId="25" fillId="0" borderId="0" xfId="0" applyNumberFormat="1" applyFont="1"/>
    <xf numFmtId="0" fontId="24" fillId="34" borderId="10" xfId="0" applyFont="1" applyFill="1" applyBorder="1"/>
    <xf numFmtId="4" fontId="24" fillId="34" borderId="0" xfId="0" applyNumberFormat="1" applyFont="1" applyFill="1"/>
    <xf numFmtId="4" fontId="24" fillId="34" borderId="10" xfId="0" applyNumberFormat="1" applyFont="1" applyFill="1" applyBorder="1"/>
    <xf numFmtId="164" fontId="24" fillId="34" borderId="10" xfId="1" applyFont="1" applyFill="1" applyBorder="1"/>
    <xf numFmtId="0" fontId="25" fillId="34" borderId="0" xfId="0" applyFont="1" applyFill="1"/>
    <xf numFmtId="0" fontId="25" fillId="0" borderId="13" xfId="0" applyFont="1" applyBorder="1"/>
    <xf numFmtId="0" fontId="25" fillId="0" borderId="0" xfId="0" applyFont="1" applyBorder="1"/>
    <xf numFmtId="0" fontId="25" fillId="0" borderId="14" xfId="0" applyFont="1" applyBorder="1"/>
    <xf numFmtId="4" fontId="25" fillId="0" borderId="15" xfId="0" applyNumberFormat="1" applyFont="1" applyFill="1" applyBorder="1"/>
    <xf numFmtId="0" fontId="25" fillId="33" borderId="10" xfId="0" applyFont="1" applyFill="1" applyBorder="1"/>
    <xf numFmtId="4" fontId="24" fillId="33" borderId="10" xfId="0" applyNumberFormat="1" applyFont="1" applyFill="1" applyBorder="1"/>
    <xf numFmtId="4" fontId="24" fillId="33" borderId="0" xfId="0" applyNumberFormat="1" applyFont="1" applyFill="1"/>
    <xf numFmtId="164" fontId="24" fillId="0" borderId="10" xfId="1" applyFont="1" applyFill="1" applyBorder="1" applyAlignment="1">
      <alignment horizontal="center" vertical="center"/>
    </xf>
    <xf numFmtId="164" fontId="24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5" fillId="0" borderId="0" xfId="0" applyFont="1" applyFill="1"/>
    <xf numFmtId="164" fontId="24" fillId="33" borderId="10" xfId="1" applyFont="1" applyFill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164" fontId="40" fillId="39" borderId="15" xfId="1" applyFont="1" applyFill="1" applyBorder="1" applyAlignment="1">
      <alignment horizontal="center" vertical="center"/>
    </xf>
    <xf numFmtId="164" fontId="40" fillId="39" borderId="10" xfId="1" applyFont="1" applyFill="1" applyBorder="1" applyAlignment="1">
      <alignment horizontal="center" vertical="center"/>
    </xf>
    <xf numFmtId="164" fontId="22" fillId="39" borderId="0" xfId="0" applyNumberFormat="1" applyFont="1" applyFill="1"/>
    <xf numFmtId="0" fontId="22" fillId="39" borderId="0" xfId="0" applyFont="1" applyFill="1"/>
    <xf numFmtId="164" fontId="0" fillId="0" borderId="0" xfId="0" applyNumberFormat="1" applyAlignment="1">
      <alignment horizontal="center"/>
    </xf>
    <xf numFmtId="164" fontId="25" fillId="35" borderId="10" xfId="1" applyFont="1" applyFill="1" applyBorder="1" applyAlignment="1">
      <alignment horizontal="center"/>
    </xf>
    <xf numFmtId="164" fontId="24" fillId="36" borderId="10" xfId="1" applyFont="1" applyFill="1" applyBorder="1" applyAlignment="1">
      <alignment horizontal="center"/>
    </xf>
    <xf numFmtId="164" fontId="22" fillId="37" borderId="10" xfId="0" applyNumberFormat="1" applyFont="1" applyFill="1" applyBorder="1" applyAlignment="1">
      <alignment horizontal="center"/>
    </xf>
    <xf numFmtId="2" fontId="22" fillId="39" borderId="0" xfId="0" applyNumberFormat="1" applyFont="1" applyFill="1" applyAlignment="1">
      <alignment horizontal="center"/>
    </xf>
    <xf numFmtId="0" fontId="22" fillId="39" borderId="0" xfId="0" applyFont="1" applyFill="1" applyAlignment="1">
      <alignment horizontal="center"/>
    </xf>
    <xf numFmtId="0" fontId="42" fillId="0" borderId="0" xfId="0" applyFont="1"/>
    <xf numFmtId="164" fontId="24" fillId="35" borderId="10" xfId="1" applyFont="1" applyFill="1" applyBorder="1"/>
    <xf numFmtId="164" fontId="18" fillId="37" borderId="10" xfId="0" applyNumberFormat="1" applyFont="1" applyFill="1" applyBorder="1"/>
    <xf numFmtId="0" fontId="38" fillId="0" borderId="11" xfId="90" applyFont="1" applyBorder="1" applyAlignment="1">
      <alignment horizontal="left"/>
    </xf>
    <xf numFmtId="0" fontId="38" fillId="0" borderId="12" xfId="90" applyFont="1" applyBorder="1" applyAlignment="1">
      <alignment horizontal="left"/>
    </xf>
    <xf numFmtId="0" fontId="38" fillId="0" borderId="11" xfId="47" applyFont="1" applyBorder="1" applyAlignment="1">
      <alignment horizontal="left"/>
    </xf>
    <xf numFmtId="0" fontId="38" fillId="0" borderId="12" xfId="47" applyFont="1" applyBorder="1" applyAlignment="1">
      <alignment horizontal="left"/>
    </xf>
    <xf numFmtId="0" fontId="43" fillId="0" borderId="0" xfId="0" applyFont="1"/>
    <xf numFmtId="164" fontId="24" fillId="40" borderId="10" xfId="1" applyFont="1" applyFill="1" applyBorder="1" applyAlignment="1">
      <alignment horizontal="center" vertical="center"/>
    </xf>
    <xf numFmtId="43" fontId="25" fillId="40" borderId="10" xfId="201" applyFont="1" applyFill="1" applyBorder="1" applyAlignment="1">
      <alignment horizontal="center" vertical="center"/>
    </xf>
    <xf numFmtId="164" fontId="44" fillId="40" borderId="10" xfId="1" applyFont="1" applyFill="1" applyBorder="1" applyAlignment="1">
      <alignment horizontal="center" vertical="center"/>
    </xf>
    <xf numFmtId="0" fontId="0" fillId="40" borderId="0" xfId="0" applyFill="1"/>
    <xf numFmtId="43" fontId="24" fillId="34" borderId="10" xfId="201" applyFont="1" applyFill="1" applyBorder="1" applyAlignment="1">
      <alignment horizontal="center" vertical="center"/>
    </xf>
    <xf numFmtId="43" fontId="25" fillId="35" borderId="10" xfId="201" applyFont="1" applyFill="1" applyBorder="1"/>
    <xf numFmtId="43" fontId="24" fillId="36" borderId="10" xfId="201" applyFont="1" applyFill="1" applyBorder="1"/>
    <xf numFmtId="43" fontId="40" fillId="37" borderId="10" xfId="0" applyNumberFormat="1" applyFont="1" applyFill="1" applyBorder="1"/>
  </cellXfs>
  <cellStyles count="224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2 2" xfId="212" xr:uid="{38A12D2F-AF49-4B90-8552-1DAF374613D5}"/>
    <cellStyle name="20% - Accent1 2 3" xfId="101" xr:uid="{00000000-0005-0000-0000-000001000000}"/>
    <cellStyle name="20% - Accent1 2 4" xfId="187" xr:uid="{4FA7923C-FBCC-4EF3-B473-C62486EEF0FD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2 2" xfId="214" xr:uid="{BFF26447-B776-4376-A19C-9D20E5E47F83}"/>
    <cellStyle name="20% - Accent2 2 3" xfId="103" xr:uid="{00000000-0005-0000-0000-000005000000}"/>
    <cellStyle name="20% - Accent2 2 4" xfId="189" xr:uid="{07871A14-9AEF-46E0-8EC3-269689DDA1BD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2 2" xfId="216" xr:uid="{4DA01131-59A8-4C8B-96EA-CA07736D7200}"/>
    <cellStyle name="20% - Accent3 2 3" xfId="105" xr:uid="{00000000-0005-0000-0000-000009000000}"/>
    <cellStyle name="20% - Accent3 2 4" xfId="191" xr:uid="{AE556A2E-FBEA-4384-B9BB-46B744DFA298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2 2" xfId="218" xr:uid="{E7A13856-2D78-4D10-A8ED-7172FDF7D5EB}"/>
    <cellStyle name="20% - Accent4 2 3" xfId="107" xr:uid="{00000000-0005-0000-0000-00000D000000}"/>
    <cellStyle name="20% - Accent4 2 4" xfId="193" xr:uid="{694D1F8B-199E-44F7-913B-AADF465FF5B8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2 2" xfId="220" xr:uid="{F7B29F6B-0468-43E8-B4F3-E4ADA2287FD7}"/>
    <cellStyle name="20% - Accent5 2 3" xfId="109" xr:uid="{00000000-0005-0000-0000-000011000000}"/>
    <cellStyle name="20% - Accent5 2 4" xfId="195" xr:uid="{61F7CCF0-C0D1-46C1-969B-15B537DB6DBE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2 2" xfId="222" xr:uid="{B62C0C18-BB1B-4660-BC6D-E7F142271634}"/>
    <cellStyle name="20% - Accent6 2 3" xfId="111" xr:uid="{00000000-0005-0000-0000-000015000000}"/>
    <cellStyle name="20% - Accent6 2 4" xfId="197" xr:uid="{CE09D9C6-3320-4080-AEC2-86D29D42CBC8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2 2" xfId="213" xr:uid="{5BA21AB4-76CB-4C4F-9C82-AB11A36C7ECC}"/>
    <cellStyle name="40% - Accent1 2 3" xfId="102" xr:uid="{00000000-0005-0000-0000-000019000000}"/>
    <cellStyle name="40% - Accent1 2 4" xfId="188" xr:uid="{C4FB56B4-E268-46F5-9DE9-FF0D0030A4A3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2 2" xfId="215" xr:uid="{8B7F7D5F-AB7F-4486-A35A-C6C0D1779C8C}"/>
    <cellStyle name="40% - Accent2 2 3" xfId="104" xr:uid="{00000000-0005-0000-0000-00001D000000}"/>
    <cellStyle name="40% - Accent2 2 4" xfId="190" xr:uid="{8041C4B2-313A-43B2-B783-D0F8F66694E3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2 2" xfId="217" xr:uid="{6E18F8A8-8943-4ADE-B99A-0321403ADACF}"/>
    <cellStyle name="40% - Accent3 2 3" xfId="106" xr:uid="{00000000-0005-0000-0000-000021000000}"/>
    <cellStyle name="40% - Accent3 2 4" xfId="192" xr:uid="{63FA0ED5-7789-4C72-826E-85854F7338A1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2 2" xfId="219" xr:uid="{C6F47FD8-DDC5-4881-B5EE-62B7606D5D01}"/>
    <cellStyle name="40% - Accent4 2 3" xfId="108" xr:uid="{00000000-0005-0000-0000-000025000000}"/>
    <cellStyle name="40% - Accent4 2 4" xfId="194" xr:uid="{C5605391-DCBC-44E9-89CF-19AF084BF21E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2 2" xfId="221" xr:uid="{7FA8BC7A-81A6-4AAB-A6B0-3C3D564EE584}"/>
    <cellStyle name="40% - Accent5 2 3" xfId="110" xr:uid="{00000000-0005-0000-0000-000029000000}"/>
    <cellStyle name="40% - Accent5 2 4" xfId="196" xr:uid="{90AB3F84-6FD9-494F-91DC-374CFE30F295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2 2" xfId="223" xr:uid="{89CC9E34-A283-4FEF-92FA-E70C18A49F81}"/>
    <cellStyle name="40% - Accent6 2 3" xfId="112" xr:uid="{00000000-0005-0000-0000-00002D000000}"/>
    <cellStyle name="40% - Accent6 2 4" xfId="198" xr:uid="{EFA1204E-18E7-49C1-8605-8528DB3779B6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2 2" xfId="207" xr:uid="{00DDE645-EE3F-40ED-9FA8-8D74DDD4EC75}"/>
    <cellStyle name="Comma 2 2 3" xfId="96" xr:uid="{00000000-0005-0000-0000-00005F000000}"/>
    <cellStyle name="Comma 2 2 4" xfId="182" xr:uid="{F1A1B561-CD55-418F-9691-80E2EB8CF6F5}"/>
    <cellStyle name="Comma 2 3" xfId="50" xr:uid="{00000000-0005-0000-0000-000039000000}"/>
    <cellStyle name="Comma 2 3 2" xfId="160" xr:uid="{00000000-0005-0000-0000-000062000000}"/>
    <cellStyle name="Comma 2 3 2 2" xfId="208" xr:uid="{EAD68F33-E36D-48C3-B8EC-F5C4D2A92587}"/>
    <cellStyle name="Comma 2 3 3" xfId="97" xr:uid="{00000000-0005-0000-0000-000061000000}"/>
    <cellStyle name="Comma 2 3 4" xfId="183" xr:uid="{4576704A-BCAD-4149-8908-2813CAE0205C}"/>
    <cellStyle name="Comma 2 4" xfId="155" xr:uid="{00000000-0005-0000-0000-000063000000}"/>
    <cellStyle name="Comma 2 4 2" xfId="203" xr:uid="{A78817FB-8B77-4083-AE23-43453A345257}"/>
    <cellStyle name="Comma 2 5" xfId="92" xr:uid="{00000000-0005-0000-0000-00005E000000}"/>
    <cellStyle name="Comma 2 6" xfId="178" xr:uid="{95BFF47F-4867-4042-8643-EE958F0D7B34}"/>
    <cellStyle name="Comma 3" xfId="43" xr:uid="{00000000-0005-0000-0000-00003A000000}"/>
    <cellStyle name="Comma 3 2" xfId="154" xr:uid="{00000000-0005-0000-0000-000065000000}"/>
    <cellStyle name="Comma 3 2 2" xfId="202" xr:uid="{B88C4C17-252C-4687-83BD-7BC7F6E0BF6F}"/>
    <cellStyle name="Comma 3 3" xfId="91" xr:uid="{00000000-0005-0000-0000-000064000000}"/>
    <cellStyle name="Comma 3 4" xfId="177" xr:uid="{76B421A6-DAC0-4B34-AD98-3B97C57EE1D3}"/>
    <cellStyle name="Comma 4" xfId="52" xr:uid="{00000000-0005-0000-0000-00003B000000}"/>
    <cellStyle name="Comma 4 2" xfId="162" xr:uid="{00000000-0005-0000-0000-000067000000}"/>
    <cellStyle name="Comma 4 2 2" xfId="210" xr:uid="{5EC93B1A-E3F8-454B-865B-ABFFA01000B7}"/>
    <cellStyle name="Comma 4 3" xfId="99" xr:uid="{00000000-0005-0000-0000-000066000000}"/>
    <cellStyle name="Comma 4 4" xfId="185" xr:uid="{C12385FF-1A31-4032-98E6-94588C9DC36E}"/>
    <cellStyle name="Comma 5" xfId="116" xr:uid="{00000000-0005-0000-0000-000068000000}"/>
    <cellStyle name="Comma 5 2" xfId="201" xr:uid="{A8E0CF1B-7E7A-49BA-8F06-30F1BBAD9758}"/>
    <cellStyle name="Comma 6" xfId="114" xr:uid="{00000000-0005-0000-0000-000069000000}"/>
    <cellStyle name="Comma 6 2" xfId="200" xr:uid="{4B5E383B-EFB4-42CC-A510-98DC84CDDAB8}"/>
    <cellStyle name="Comma 7" xfId="176" xr:uid="{1C518639-875A-477E-9BCE-2BFB65170E72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2 3" xfId="206" xr:uid="{3C9C0461-6501-49FE-A493-7D4F5E6D18E0}"/>
    <cellStyle name="Normal 2 2 3" xfId="95" xr:uid="{00000000-0005-0000-0000-00007F000000}"/>
    <cellStyle name="Normal 2 2 4" xfId="181" xr:uid="{07BB00DF-D6DA-4BE1-A4FD-EFDCB0512DB9}"/>
    <cellStyle name="Normal 2 3" xfId="49" xr:uid="{00000000-0005-0000-0000-00004E000000}"/>
    <cellStyle name="Normal 2 4" xfId="156" xr:uid="{00000000-0005-0000-0000-000082000000}"/>
    <cellStyle name="Normal 2 4 2" xfId="204" xr:uid="{EA4D509B-04FA-4A82-8EF9-C793F1888B4D}"/>
    <cellStyle name="Normal 2 5" xfId="93" xr:uid="{00000000-0005-0000-0000-00007E000000}"/>
    <cellStyle name="Normal 2 6" xfId="179" xr:uid="{B7FCC614-BB1D-448A-9CB4-72C3085AC566}"/>
    <cellStyle name="Normal 3" xfId="46" xr:uid="{00000000-0005-0000-0000-00004F000000}"/>
    <cellStyle name="Normal 3 2" xfId="157" xr:uid="{00000000-0005-0000-0000-000084000000}"/>
    <cellStyle name="Normal 3 2 2" xfId="205" xr:uid="{76970C10-3F8F-4B10-B887-C6D1BAB46981}"/>
    <cellStyle name="Normal 3 3" xfId="94" xr:uid="{00000000-0005-0000-0000-000083000000}"/>
    <cellStyle name="Normal 3 4" xfId="180" xr:uid="{E8CBE714-679B-40EE-8E3A-2A1B95AA584B}"/>
    <cellStyle name="Normal 4" xfId="51" xr:uid="{00000000-0005-0000-0000-000050000000}"/>
    <cellStyle name="Normal 4 2" xfId="161" xr:uid="{00000000-0005-0000-0000-000086000000}"/>
    <cellStyle name="Normal 4 2 2" xfId="209" xr:uid="{1EAEED9D-5EA2-4F44-A56E-C60825D82826}"/>
    <cellStyle name="Normal 4 3" xfId="98" xr:uid="{00000000-0005-0000-0000-000085000000}"/>
    <cellStyle name="Normal 4 4" xfId="184" xr:uid="{B8869D44-5098-4D89-9E6C-74D791312EE8}"/>
    <cellStyle name="Normal 5" xfId="115" xr:uid="{00000000-0005-0000-0000-000087000000}"/>
    <cellStyle name="Normal 6" xfId="113" xr:uid="{00000000-0005-0000-0000-000088000000}"/>
    <cellStyle name="Normal 6 2" xfId="199" xr:uid="{7498ECC9-A408-461A-B4FC-9A4834881055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2 2" xfId="211" xr:uid="{FF4BF62B-3292-4421-87BF-1DEA44F5067F}"/>
    <cellStyle name="Note 2 3" xfId="100" xr:uid="{00000000-0005-0000-0000-00008A000000}"/>
    <cellStyle name="Note 2 4" xfId="186" xr:uid="{62AA3A43-9314-4494-9F51-5B8FD56958EA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74A0-17D1-4337-B5B1-CA16F55FD372}">
  <dimension ref="A2:E37"/>
  <sheetViews>
    <sheetView tabSelected="1" topLeftCell="A13" workbookViewId="0">
      <selection activeCell="C39" sqref="C39"/>
    </sheetView>
  </sheetViews>
  <sheetFormatPr defaultRowHeight="18.75" x14ac:dyDescent="0.3"/>
  <cols>
    <col min="1" max="1" width="34.796875" style="7" customWidth="1"/>
    <col min="2" max="2" width="25.69921875" style="7" customWidth="1"/>
    <col min="3" max="3" width="25.69921875" style="70" customWidth="1"/>
    <col min="4" max="4" width="20.5" style="24" customWidth="1"/>
    <col min="5" max="5" width="19.3984375" style="24" customWidth="1"/>
  </cols>
  <sheetData>
    <row r="2" spans="1:5" x14ac:dyDescent="0.3">
      <c r="A2" s="66" t="s">
        <v>98</v>
      </c>
    </row>
    <row r="3" spans="1:5" x14ac:dyDescent="0.3">
      <c r="A3" s="2"/>
      <c r="B3" s="47" t="s">
        <v>93</v>
      </c>
      <c r="C3" s="69" t="s">
        <v>97</v>
      </c>
      <c r="D3" s="47" t="s">
        <v>90</v>
      </c>
      <c r="E3" s="47" t="s">
        <v>89</v>
      </c>
    </row>
    <row r="4" spans="1:5" x14ac:dyDescent="0.3">
      <c r="A4" s="2" t="s">
        <v>30</v>
      </c>
      <c r="B4" s="47" t="s">
        <v>0</v>
      </c>
      <c r="C4" s="67" t="str">
        <f>B4</f>
        <v>Value Added Tax</v>
      </c>
      <c r="D4" s="47" t="s">
        <v>95</v>
      </c>
      <c r="E4" s="47" t="s">
        <v>96</v>
      </c>
    </row>
    <row r="5" spans="1:5" x14ac:dyDescent="0.3">
      <c r="A5" s="3" t="s">
        <v>1</v>
      </c>
      <c r="B5" s="4">
        <v>627309855.38</v>
      </c>
      <c r="C5" s="68">
        <v>738117007.16999996</v>
      </c>
      <c r="D5" s="53">
        <f>(C5-B5)/B5*100</f>
        <v>17.663862737000567</v>
      </c>
      <c r="E5" s="53">
        <f>(C5-'VAT Sectoral Q1-Q4 2018'!D5)/'VAT Sectoral Q1-Q4 2018'!D5*100</f>
        <v>-5.5418915679550267</v>
      </c>
    </row>
    <row r="6" spans="1:5" x14ac:dyDescent="0.3">
      <c r="A6" s="3" t="s">
        <v>2</v>
      </c>
      <c r="B6" s="4">
        <v>421443588.75999999</v>
      </c>
      <c r="C6" s="68">
        <v>481438702.64000005</v>
      </c>
      <c r="D6" s="53">
        <f t="shared" ref="D6:D36" si="0">(C6-B6)/B6*100</f>
        <v>14.235621440231599</v>
      </c>
      <c r="E6" s="53">
        <f>(C6-'VAT Sectoral Q1-Q4 2018'!D6)/'VAT Sectoral Q1-Q4 2018'!D6*100</f>
        <v>-1.499177061533266</v>
      </c>
    </row>
    <row r="7" spans="1:5" x14ac:dyDescent="0.3">
      <c r="A7" s="3" t="s">
        <v>3</v>
      </c>
      <c r="B7" s="4">
        <v>4195911497.6100001</v>
      </c>
      <c r="C7" s="68">
        <v>4060359569.9099941</v>
      </c>
      <c r="D7" s="53">
        <f t="shared" si="0"/>
        <v>-3.2305716595122815</v>
      </c>
      <c r="E7" s="53">
        <f>(C7-'VAT Sectoral Q1-Q4 2018'!D7)/'VAT Sectoral Q1-Q4 2018'!D7*100</f>
        <v>-14.467983920686144</v>
      </c>
    </row>
    <row r="8" spans="1:5" x14ac:dyDescent="0.3">
      <c r="A8" s="3" t="s">
        <v>4</v>
      </c>
      <c r="B8" s="4">
        <v>10835290704.459999</v>
      </c>
      <c r="C8" s="68">
        <v>11272962075.340002</v>
      </c>
      <c r="D8" s="53">
        <f t="shared" si="0"/>
        <v>4.0393135986637594</v>
      </c>
      <c r="E8" s="53">
        <f>(C8-'VAT Sectoral Q1-Q4 2018'!D8)/'VAT Sectoral Q1-Q4 2018'!D8*100</f>
        <v>19.490480730720648</v>
      </c>
    </row>
    <row r="9" spans="1:5" x14ac:dyDescent="0.3">
      <c r="A9" s="3" t="s">
        <v>5</v>
      </c>
      <c r="B9" s="4">
        <v>2744836873.6500001</v>
      </c>
      <c r="C9" s="68">
        <v>2400570624.5899992</v>
      </c>
      <c r="D9" s="53">
        <f t="shared" si="0"/>
        <v>-12.542320906750504</v>
      </c>
      <c r="E9" s="53">
        <f>(C9-'VAT Sectoral Q1-Q4 2018'!D9)/'VAT Sectoral Q1-Q4 2018'!D9*100</f>
        <v>-10.142081984459761</v>
      </c>
    </row>
    <row r="10" spans="1:5" x14ac:dyDescent="0.3">
      <c r="A10" s="3" t="s">
        <v>6</v>
      </c>
      <c r="B10" s="4">
        <v>522706937.42000002</v>
      </c>
      <c r="C10" s="68">
        <v>543426279.33999979</v>
      </c>
      <c r="D10" s="53">
        <f t="shared" si="0"/>
        <v>3.9638543965510045</v>
      </c>
      <c r="E10" s="53">
        <f>(C10-'VAT Sectoral Q1-Q4 2018'!D10)/'VAT Sectoral Q1-Q4 2018'!D10*100</f>
        <v>71.346173321516233</v>
      </c>
    </row>
    <row r="11" spans="1:5" x14ac:dyDescent="0.3">
      <c r="A11" s="3" t="s">
        <v>7</v>
      </c>
      <c r="B11" s="4">
        <v>14924509446.190001</v>
      </c>
      <c r="C11" s="68">
        <v>16269201434.210016</v>
      </c>
      <c r="D11" s="53">
        <f t="shared" si="0"/>
        <v>9.0099576999048043</v>
      </c>
      <c r="E11" s="53">
        <f>(C11-'VAT Sectoral Q1-Q4 2018'!D11)/'VAT Sectoral Q1-Q4 2018'!D11*100</f>
        <v>0.99837930506823003</v>
      </c>
    </row>
    <row r="12" spans="1:5" x14ac:dyDescent="0.3">
      <c r="A12" s="3" t="s">
        <v>8</v>
      </c>
      <c r="B12" s="4">
        <v>1512442362.4000001</v>
      </c>
      <c r="C12" s="68">
        <v>1047208422.5200002</v>
      </c>
      <c r="D12" s="53">
        <f t="shared" si="0"/>
        <v>-30.760440956027523</v>
      </c>
      <c r="E12" s="53">
        <f>(C12-'VAT Sectoral Q1-Q4 2018'!D12)/'VAT Sectoral Q1-Q4 2018'!D12*100</f>
        <v>-7.9865161582454558</v>
      </c>
    </row>
    <row r="13" spans="1:5" x14ac:dyDescent="0.3">
      <c r="A13" s="3" t="s">
        <v>9</v>
      </c>
      <c r="B13" s="4">
        <v>7937268043.8699999</v>
      </c>
      <c r="C13" s="68">
        <v>8109935510.6599731</v>
      </c>
      <c r="D13" s="53">
        <f t="shared" si="0"/>
        <v>2.1754017356554489</v>
      </c>
      <c r="E13" s="53">
        <f>(C13-'VAT Sectoral Q1-Q4 2018'!D13)/'VAT Sectoral Q1-Q4 2018'!D13*100</f>
        <v>46.153297563337439</v>
      </c>
    </row>
    <row r="14" spans="1:5" x14ac:dyDescent="0.3">
      <c r="A14" s="3" t="s">
        <v>10</v>
      </c>
      <c r="B14" s="4">
        <v>1529466433.3599999</v>
      </c>
      <c r="C14" s="68">
        <v>1074711768.5599997</v>
      </c>
      <c r="D14" s="53">
        <f t="shared" si="0"/>
        <v>-29.732896053231773</v>
      </c>
      <c r="E14" s="53">
        <f>(C14-'VAT Sectoral Q1-Q4 2018'!D14)/'VAT Sectoral Q1-Q4 2018'!D14*100</f>
        <v>-15.329107102493936</v>
      </c>
    </row>
    <row r="15" spans="1:5" x14ac:dyDescent="0.3">
      <c r="A15" s="3" t="s">
        <v>11</v>
      </c>
      <c r="B15" s="4">
        <v>1615988078.22</v>
      </c>
      <c r="C15" s="68">
        <v>2124908064.4899983</v>
      </c>
      <c r="D15" s="53">
        <f t="shared" si="0"/>
        <v>31.492805740904366</v>
      </c>
      <c r="E15" s="53">
        <f>(C15-'VAT Sectoral Q1-Q4 2018'!D15)/'VAT Sectoral Q1-Q4 2018'!D15*100</f>
        <v>31.379851797083035</v>
      </c>
    </row>
    <row r="16" spans="1:5" x14ac:dyDescent="0.3">
      <c r="A16" s="3" t="s">
        <v>12</v>
      </c>
      <c r="B16" s="4">
        <v>507277849.92000002</v>
      </c>
      <c r="C16" s="68">
        <v>495197499.60999984</v>
      </c>
      <c r="D16" s="53">
        <f t="shared" si="0"/>
        <v>-2.3814070162742778</v>
      </c>
      <c r="E16" s="53">
        <f>(C16-'VAT Sectoral Q1-Q4 2018'!D16)/'VAT Sectoral Q1-Q4 2018'!D16*100</f>
        <v>36.79313616425884</v>
      </c>
    </row>
    <row r="17" spans="1:5" x14ac:dyDescent="0.3">
      <c r="A17" s="3" t="s">
        <v>13</v>
      </c>
      <c r="B17" s="4">
        <v>59884887.890000001</v>
      </c>
      <c r="C17" s="68">
        <v>50598095.439999998</v>
      </c>
      <c r="D17" s="53">
        <f t="shared" si="0"/>
        <v>-15.507739560368746</v>
      </c>
      <c r="E17" s="53">
        <f>(C17-'VAT Sectoral Q1-Q4 2018'!D17)/'VAT Sectoral Q1-Q4 2018'!D17*100</f>
        <v>5.743850416933137</v>
      </c>
    </row>
    <row r="18" spans="1:5" x14ac:dyDescent="0.3">
      <c r="A18" s="3" t="s">
        <v>14</v>
      </c>
      <c r="B18" s="4">
        <v>4016993631.6900001</v>
      </c>
      <c r="C18" s="68">
        <v>3768879140.1500068</v>
      </c>
      <c r="D18" s="53">
        <f t="shared" si="0"/>
        <v>-6.1766214808662365</v>
      </c>
      <c r="E18" s="53">
        <f>(C18-'VAT Sectoral Q1-Q4 2018'!D18)/'VAT Sectoral Q1-Q4 2018'!D18*100</f>
        <v>-1.8891189386496907</v>
      </c>
    </row>
    <row r="19" spans="1:5" x14ac:dyDescent="0.3">
      <c r="A19" s="3" t="s">
        <v>15</v>
      </c>
      <c r="B19" s="4">
        <v>529173488.54000002</v>
      </c>
      <c r="C19" s="68">
        <v>657941208.42999983</v>
      </c>
      <c r="D19" s="53">
        <f t="shared" si="0"/>
        <v>24.333743598015928</v>
      </c>
      <c r="E19" s="53">
        <f>(C19-'VAT Sectoral Q1-Q4 2018'!D19)/'VAT Sectoral Q1-Q4 2018'!D19*100</f>
        <v>20.215483491126967</v>
      </c>
    </row>
    <row r="20" spans="1:5" x14ac:dyDescent="0.3">
      <c r="A20" s="3" t="s">
        <v>16</v>
      </c>
      <c r="B20" s="4">
        <v>2340806300.4299998</v>
      </c>
      <c r="C20" s="68">
        <v>1996390157.1300018</v>
      </c>
      <c r="D20" s="53">
        <f t="shared" si="0"/>
        <v>-14.713568706506376</v>
      </c>
      <c r="E20" s="53">
        <f>(C20-'VAT Sectoral Q1-Q4 2018'!D20)/'VAT Sectoral Q1-Q4 2018'!D20*100</f>
        <v>15.434882511278591</v>
      </c>
    </row>
    <row r="21" spans="1:5" x14ac:dyDescent="0.3">
      <c r="A21" s="3" t="s">
        <v>17</v>
      </c>
      <c r="B21" s="4">
        <v>8490827446.8599997</v>
      </c>
      <c r="C21" s="68">
        <v>7811745534.6599941</v>
      </c>
      <c r="D21" s="53">
        <f t="shared" si="0"/>
        <v>-7.9978296161363804</v>
      </c>
      <c r="E21" s="53">
        <f>(C21-'VAT Sectoral Q1-Q4 2018'!D21)/'VAT Sectoral Q1-Q4 2018'!D21*100</f>
        <v>-0.33335071861526966</v>
      </c>
    </row>
    <row r="22" spans="1:5" x14ac:dyDescent="0.3">
      <c r="A22" s="3" t="s">
        <v>18</v>
      </c>
      <c r="B22" s="4">
        <v>31423299458.75</v>
      </c>
      <c r="C22" s="68">
        <v>34429042995.829964</v>
      </c>
      <c r="D22" s="53">
        <f t="shared" si="0"/>
        <v>9.5653339682730127</v>
      </c>
      <c r="E22" s="53">
        <f>(C22-'VAT Sectoral Q1-Q4 2018'!D22)/'VAT Sectoral Q1-Q4 2018'!D22*100</f>
        <v>6.0696308249313198</v>
      </c>
    </row>
    <row r="23" spans="1:5" x14ac:dyDescent="0.3">
      <c r="A23" s="3" t="s">
        <v>19</v>
      </c>
      <c r="B23" s="4">
        <v>956166806.77999997</v>
      </c>
      <c r="C23" s="68">
        <v>1198575081.52</v>
      </c>
      <c r="D23" s="53">
        <f t="shared" si="0"/>
        <v>25.352090557957908</v>
      </c>
      <c r="E23" s="53">
        <f>(C23-'VAT Sectoral Q1-Q4 2018'!D23)/'VAT Sectoral Q1-Q4 2018'!D23*100</f>
        <v>-15.910708549126468</v>
      </c>
    </row>
    <row r="24" spans="1:5" x14ac:dyDescent="0.3">
      <c r="A24" s="3" t="s">
        <v>20</v>
      </c>
      <c r="B24" s="4">
        <v>201580318.33000001</v>
      </c>
      <c r="C24" s="68">
        <v>250092740.05000001</v>
      </c>
      <c r="D24" s="53">
        <f t="shared" si="0"/>
        <v>24.066050754311256</v>
      </c>
      <c r="E24" s="53">
        <f>(C24-'VAT Sectoral Q1-Q4 2018'!D24)/'VAT Sectoral Q1-Q4 2018'!D24*100</f>
        <v>63.033373338440903</v>
      </c>
    </row>
    <row r="25" spans="1:5" x14ac:dyDescent="0.3">
      <c r="A25" s="3" t="s">
        <v>21</v>
      </c>
      <c r="B25" s="4">
        <v>3522672251.9200001</v>
      </c>
      <c r="C25" s="68">
        <v>2361324014.4300003</v>
      </c>
      <c r="D25" s="53">
        <f t="shared" si="0"/>
        <v>-32.967819724273738</v>
      </c>
      <c r="E25" s="53">
        <f>(C25-'VAT Sectoral Q1-Q4 2018'!D25)/'VAT Sectoral Q1-Q4 2018'!D25*100</f>
        <v>16.689020319841717</v>
      </c>
    </row>
    <row r="26" spans="1:5" x14ac:dyDescent="0.3">
      <c r="A26" s="3" t="s">
        <v>22</v>
      </c>
      <c r="B26" s="4">
        <v>24315013565.66</v>
      </c>
      <c r="C26" s="68">
        <v>29583674334.789982</v>
      </c>
      <c r="D26" s="53">
        <f t="shared" si="0"/>
        <v>21.668343942735412</v>
      </c>
      <c r="E26" s="53">
        <f>(C26-'VAT Sectoral Q1-Q4 2018'!D26)/'VAT Sectoral Q1-Q4 2018'!D26*100</f>
        <v>47.794163922711803</v>
      </c>
    </row>
    <row r="27" spans="1:5" x14ac:dyDescent="0.3">
      <c r="A27" s="3" t="s">
        <v>23</v>
      </c>
      <c r="B27" s="4">
        <v>940729119.25</v>
      </c>
      <c r="C27" s="68">
        <v>1058623649.0200002</v>
      </c>
      <c r="D27" s="53">
        <f t="shared" si="0"/>
        <v>12.532250502035284</v>
      </c>
      <c r="E27" s="53">
        <f>(C27-'VAT Sectoral Q1-Q4 2018'!D27)/'VAT Sectoral Q1-Q4 2018'!D27*100</f>
        <v>-1.5470349514882429</v>
      </c>
    </row>
    <row r="28" spans="1:5" x14ac:dyDescent="0.3">
      <c r="A28" s="3" t="s">
        <v>24</v>
      </c>
      <c r="B28" s="4">
        <v>365182010.80000001</v>
      </c>
      <c r="C28" s="68">
        <v>449848248.54000008</v>
      </c>
      <c r="D28" s="53">
        <f t="shared" si="0"/>
        <v>23.184668257486923</v>
      </c>
      <c r="E28" s="53">
        <f>(C28-'VAT Sectoral Q1-Q4 2018'!D28)/'VAT Sectoral Q1-Q4 2018'!D28*100</f>
        <v>-14.800232563508883</v>
      </c>
    </row>
    <row r="29" spans="1:5" x14ac:dyDescent="0.3">
      <c r="A29" s="3" t="s">
        <v>25</v>
      </c>
      <c r="B29" s="4">
        <v>8050491035.6199999</v>
      </c>
      <c r="C29" s="68">
        <v>10445379901.289959</v>
      </c>
      <c r="D29" s="53">
        <f t="shared" si="0"/>
        <v>29.748357647671352</v>
      </c>
      <c r="E29" s="53">
        <f>(C29-'VAT Sectoral Q1-Q4 2018'!D29)/'VAT Sectoral Q1-Q4 2018'!D29*100</f>
        <v>11.895101906230249</v>
      </c>
    </row>
    <row r="30" spans="1:5" x14ac:dyDescent="0.3">
      <c r="A30" s="3" t="s">
        <v>26</v>
      </c>
      <c r="B30" s="4">
        <v>1743878248.8900001</v>
      </c>
      <c r="C30" s="68">
        <v>1132417313.4299994</v>
      </c>
      <c r="D30" s="53">
        <f t="shared" si="0"/>
        <v>-35.063281272600491</v>
      </c>
      <c r="E30" s="53">
        <f>(C30-'VAT Sectoral Q1-Q4 2018'!D30)/'VAT Sectoral Q1-Q4 2018'!D30*100</f>
        <v>-16.714339982142352</v>
      </c>
    </row>
    <row r="31" spans="1:5" x14ac:dyDescent="0.3">
      <c r="A31" s="3" t="s">
        <v>27</v>
      </c>
      <c r="B31" s="4">
        <v>298137975.20999998</v>
      </c>
      <c r="C31" s="68">
        <v>316908615.69</v>
      </c>
      <c r="D31" s="53">
        <f t="shared" si="0"/>
        <v>6.2959575903668465</v>
      </c>
      <c r="E31" s="53">
        <f>(C31-'VAT Sectoral Q1-Q4 2018'!D31)/'VAT Sectoral Q1-Q4 2018'!D31*100</f>
        <v>-8.4410676302954908</v>
      </c>
    </row>
    <row r="32" spans="1:5" x14ac:dyDescent="0.3">
      <c r="A32" s="3" t="s">
        <v>28</v>
      </c>
      <c r="B32" s="4">
        <v>2434185088.46</v>
      </c>
      <c r="C32" s="68">
        <v>7432803909.4299974</v>
      </c>
      <c r="D32" s="53">
        <f t="shared" si="0"/>
        <v>205.3508110236761</v>
      </c>
      <c r="E32" s="53">
        <f>(C32-'VAT Sectoral Q1-Q4 2018'!D32)/'VAT Sectoral Q1-Q4 2018'!D32*100</f>
        <v>278.14874242757719</v>
      </c>
    </row>
    <row r="33" spans="1:5" x14ac:dyDescent="0.3">
      <c r="A33" s="5" t="s">
        <v>34</v>
      </c>
      <c r="B33" s="6">
        <v>137063473306.32001</v>
      </c>
      <c r="C33" s="6">
        <v>151562281898.86987</v>
      </c>
      <c r="D33" s="71">
        <f t="shared" si="0"/>
        <v>10.578171005594475</v>
      </c>
      <c r="E33" s="71">
        <f>(C33-'VAT Sectoral Q1-Q4 2018'!D33)/'VAT Sectoral Q1-Q4 2018'!D33*100</f>
        <v>17.330143552411499</v>
      </c>
    </row>
    <row r="34" spans="1:5" x14ac:dyDescent="0.3">
      <c r="A34" s="9" t="s">
        <v>33</v>
      </c>
      <c r="B34" s="60">
        <v>98967007748.509995</v>
      </c>
      <c r="C34" s="60">
        <v>94904294115.914429</v>
      </c>
      <c r="D34" s="72">
        <f t="shared" si="0"/>
        <v>-4.1051191958026356</v>
      </c>
      <c r="E34" s="72">
        <f>(C34-'VAT Sectoral Q1-Q4 2018'!D34)/'VAT Sectoral Q1-Q4 2018'!D34*100</f>
        <v>16.922362698288591</v>
      </c>
    </row>
    <row r="35" spans="1:5" x14ac:dyDescent="0.3">
      <c r="A35" s="10" t="s">
        <v>32</v>
      </c>
      <c r="B35" s="14">
        <v>53007856392.82</v>
      </c>
      <c r="C35" s="14">
        <v>65476489855.169998</v>
      </c>
      <c r="D35" s="73">
        <f t="shared" si="0"/>
        <v>23.522236722703799</v>
      </c>
      <c r="E35" s="73">
        <f>(C35-'VAT Sectoral Q1-Q4 2018'!D35)/'VAT Sectoral Q1-Q4 2018'!D35*100</f>
        <v>16.119397818463447</v>
      </c>
    </row>
    <row r="36" spans="1:5" x14ac:dyDescent="0.3">
      <c r="A36" s="11" t="s">
        <v>29</v>
      </c>
      <c r="B36" s="61">
        <v>289038337447.65002</v>
      </c>
      <c r="C36" s="61">
        <v>311943065869.95428</v>
      </c>
      <c r="D36" s="74">
        <f t="shared" si="0"/>
        <v>7.9244603413388761</v>
      </c>
      <c r="E36" s="74">
        <f>(C36-'VAT Sectoral Q1-Q4 2018'!D36)/'VAT Sectoral Q1-Q4 2018'!D36*100</f>
        <v>16.95010035177712</v>
      </c>
    </row>
    <row r="37" spans="1:5" x14ac:dyDescent="0.3">
      <c r="A37" s="59" t="s">
        <v>94</v>
      </c>
      <c r="E37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7"/>
  <sheetViews>
    <sheetView topLeftCell="B1" zoomScale="62" zoomScaleNormal="62" workbookViewId="0">
      <selection activeCell="C1" sqref="C1:C1048576"/>
    </sheetView>
  </sheetViews>
  <sheetFormatPr defaultRowHeight="18.75" x14ac:dyDescent="0.3"/>
  <cols>
    <col min="2" max="2" width="34.796875" customWidth="1"/>
    <col min="3" max="3" width="25.69921875" customWidth="1"/>
    <col min="4" max="4" width="22.296875" style="7" customWidth="1"/>
    <col min="5" max="5" width="23.19921875" style="7" customWidth="1"/>
    <col min="6" max="6" width="24" style="7" customWidth="1"/>
    <col min="7" max="7" width="20.5" style="24" customWidth="1"/>
    <col min="8" max="8" width="19.3984375" style="24" customWidth="1"/>
    <col min="9" max="9" width="20.796875" style="52" customWidth="1"/>
    <col min="10" max="10" width="13.296875" style="58" customWidth="1"/>
  </cols>
  <sheetData>
    <row r="3" spans="2:10" x14ac:dyDescent="0.3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49" t="s">
        <v>86</v>
      </c>
      <c r="J3" s="49" t="s">
        <v>87</v>
      </c>
    </row>
    <row r="4" spans="2:10" x14ac:dyDescent="0.3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0"/>
      <c r="J4" s="49" t="s">
        <v>88</v>
      </c>
    </row>
    <row r="5" spans="2:10" x14ac:dyDescent="0.3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3">
        <f>(F5-E5)/E5*100</f>
        <v>-18.074761993472713</v>
      </c>
      <c r="H5" s="53">
        <f>(F5-'VAT Sectoral  Q1-Q4, 2017'!F5)/'VAT Sectoral  Q1-Q4, 2017'!F5*100</f>
        <v>88.719978173380625</v>
      </c>
      <c r="I5" s="51">
        <f>SUM(C5:F5)</f>
        <v>2467931464.2299995</v>
      </c>
      <c r="J5" s="57">
        <f>(I5-'VAT Sectoral  Q1-Q4, 2017'!G5)/'VAT Sectoral  Q1-Q4, 2017'!G5*100</f>
        <v>31.717144059767882</v>
      </c>
    </row>
    <row r="6" spans="2:10" x14ac:dyDescent="0.3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3">
        <f t="shared" ref="G6:G36" si="0">(F6-E6)/E6*100</f>
        <v>35.87451984866658</v>
      </c>
      <c r="H6" s="53">
        <f>(F6-'VAT Sectoral  Q1-Q4, 2017'!F6)/'VAT Sectoral  Q1-Q4, 2017'!F6*100</f>
        <v>-5.7049178305171653</v>
      </c>
      <c r="I6" s="51">
        <f t="shared" ref="I6:I36" si="1">SUM(C6:F6)</f>
        <v>1556332107.9000001</v>
      </c>
      <c r="J6" s="57">
        <f>(I6-'VAT Sectoral  Q1-Q4, 2017'!G6)/'VAT Sectoral  Q1-Q4, 2017'!G6*100</f>
        <v>-11.288048689187399</v>
      </c>
    </row>
    <row r="7" spans="2:10" x14ac:dyDescent="0.3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3">
        <f t="shared" si="0"/>
        <v>-12.73836923399603</v>
      </c>
      <c r="H7" s="53">
        <f>(F7-'VAT Sectoral  Q1-Q4, 2017'!F7)/'VAT Sectoral  Q1-Q4, 2017'!F7*100</f>
        <v>-6.5340633350609441</v>
      </c>
      <c r="I7" s="51">
        <f t="shared" si="1"/>
        <v>18497761535.400005</v>
      </c>
      <c r="J7" s="57">
        <f>(I7-'VAT Sectoral  Q1-Q4, 2017'!G7)/'VAT Sectoral  Q1-Q4, 2017'!G7*100</f>
        <v>-10.882456091806873</v>
      </c>
    </row>
    <row r="8" spans="2:10" x14ac:dyDescent="0.3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3">
        <f t="shared" si="0"/>
        <v>24.979738351172287</v>
      </c>
      <c r="H8" s="53">
        <f>(F8-'VAT Sectoral  Q1-Q4, 2017'!F8)/'VAT Sectoral  Q1-Q4, 2017'!F8*100</f>
        <v>12.575122915448315</v>
      </c>
      <c r="I8" s="51">
        <f t="shared" si="1"/>
        <v>35927693179.369995</v>
      </c>
      <c r="J8" s="57">
        <f>(I8-'VAT Sectoral  Q1-Q4, 2017'!G8)/'VAT Sectoral  Q1-Q4, 2017'!G8*100</f>
        <v>0.61157639833693134</v>
      </c>
    </row>
    <row r="9" spans="2:10" x14ac:dyDescent="0.3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3">
        <f t="shared" si="0"/>
        <v>8.2484072524085192</v>
      </c>
      <c r="H9" s="53">
        <f>(F9-'VAT Sectoral  Q1-Q4, 2017'!F9)/'VAT Sectoral  Q1-Q4, 2017'!F9*100</f>
        <v>-50.975435681010474</v>
      </c>
      <c r="I9" s="51">
        <f t="shared" si="1"/>
        <v>10003531653.790001</v>
      </c>
      <c r="J9" s="57">
        <f>(I9-'VAT Sectoral  Q1-Q4, 2017'!G9)/'VAT Sectoral  Q1-Q4, 2017'!G9*100</f>
        <v>-24.664286349485206</v>
      </c>
    </row>
    <row r="10" spans="2:10" x14ac:dyDescent="0.3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3">
        <f t="shared" si="0"/>
        <v>-34.259019173101436</v>
      </c>
      <c r="H10" s="53">
        <f>(F10-'VAT Sectoral  Q1-Q4, 2017'!F10)/'VAT Sectoral  Q1-Q4, 2017'!F10*100</f>
        <v>-8.1422865429812976</v>
      </c>
      <c r="I10" s="51">
        <f t="shared" si="1"/>
        <v>1389433765.53</v>
      </c>
      <c r="J10" s="57">
        <f>(I10-'VAT Sectoral  Q1-Q4, 2017'!G10)/'VAT Sectoral  Q1-Q4, 2017'!G10*100</f>
        <v>-7.3714919463418234</v>
      </c>
    </row>
    <row r="11" spans="2:10" x14ac:dyDescent="0.3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3">
        <f t="shared" si="0"/>
        <v>0.1388558221208383</v>
      </c>
      <c r="H11" s="53">
        <f>(F11-'VAT Sectoral  Q1-Q4, 2017'!F11)/'VAT Sectoral  Q1-Q4, 2017'!F11*100</f>
        <v>24.441905414738578</v>
      </c>
      <c r="I11" s="51">
        <f t="shared" si="1"/>
        <v>63062351082.169998</v>
      </c>
      <c r="J11" s="57">
        <f>(I11-'VAT Sectoral  Q1-Q4, 2017'!G11)/'VAT Sectoral  Q1-Q4, 2017'!G11*100</f>
        <v>27.389021366407501</v>
      </c>
    </row>
    <row r="12" spans="2:10" x14ac:dyDescent="0.3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3">
        <f t="shared" si="0"/>
        <v>58.268127884126997</v>
      </c>
      <c r="H12" s="53">
        <f>(F12-'VAT Sectoral  Q1-Q4, 2017'!F12)/'VAT Sectoral  Q1-Q4, 2017'!F12*100</f>
        <v>18.099309920676546</v>
      </c>
      <c r="I12" s="51">
        <f t="shared" si="1"/>
        <v>5126737042.6700001</v>
      </c>
      <c r="J12" s="57">
        <f>(I12-'VAT Sectoral  Q1-Q4, 2017'!G12)/'VAT Sectoral  Q1-Q4, 2017'!G12*100</f>
        <v>-3.2829090779542907</v>
      </c>
    </row>
    <row r="13" spans="2:10" x14ac:dyDescent="0.3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3">
        <f t="shared" si="0"/>
        <v>1.1883035371013815</v>
      </c>
      <c r="H13" s="53">
        <f>(F13-'VAT Sectoral  Q1-Q4, 2017'!F13)/'VAT Sectoral  Q1-Q4, 2017'!F13*100</f>
        <v>41.066401791673329</v>
      </c>
      <c r="I13" s="51">
        <f t="shared" si="1"/>
        <v>19443151403.999981</v>
      </c>
      <c r="J13" s="57">
        <f>(I13-'VAT Sectoral  Q1-Q4, 2017'!G13)/'VAT Sectoral  Q1-Q4, 2017'!G13*100</f>
        <v>-4.8761254008697854</v>
      </c>
    </row>
    <row r="14" spans="2:10" x14ac:dyDescent="0.3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3">
        <f t="shared" si="0"/>
        <v>16.022293768698816</v>
      </c>
      <c r="H14" s="53">
        <f>(F14-'VAT Sectoral  Q1-Q4, 2017'!F14)/'VAT Sectoral  Q1-Q4, 2017'!F14*100</f>
        <v>18.737627134132133</v>
      </c>
      <c r="I14" s="51">
        <f t="shared" si="1"/>
        <v>5743996586</v>
      </c>
      <c r="J14" s="57">
        <f>(I14-'VAT Sectoral  Q1-Q4, 2017'!G14)/'VAT Sectoral  Q1-Q4, 2017'!G14*100</f>
        <v>4.972297211040984</v>
      </c>
    </row>
    <row r="15" spans="2:10" x14ac:dyDescent="0.3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3">
        <f t="shared" si="0"/>
        <v>8.1196206044461015</v>
      </c>
      <c r="H15" s="53">
        <f>(F15-'VAT Sectoral  Q1-Q4, 2017'!F15)/'VAT Sectoral  Q1-Q4, 2017'!F15*100</f>
        <v>52.827321441607147</v>
      </c>
      <c r="I15" s="51">
        <f t="shared" si="1"/>
        <v>6289942007.3299942</v>
      </c>
      <c r="J15" s="57">
        <f>(I15-'VAT Sectoral  Q1-Q4, 2017'!G15)/'VAT Sectoral  Q1-Q4, 2017'!G15*100</f>
        <v>26.706447797043648</v>
      </c>
    </row>
    <row r="16" spans="2:10" x14ac:dyDescent="0.3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3">
        <f t="shared" si="0"/>
        <v>-21.447737856857014</v>
      </c>
      <c r="H16" s="53">
        <f>(F16-'VAT Sectoral  Q1-Q4, 2017'!F16)/'VAT Sectoral  Q1-Q4, 2017'!F16*100</f>
        <v>58.964958491151698</v>
      </c>
      <c r="I16" s="51">
        <f t="shared" si="1"/>
        <v>1538409372.5100002</v>
      </c>
      <c r="J16" s="57">
        <f>(I16-'VAT Sectoral  Q1-Q4, 2017'!G16)/'VAT Sectoral  Q1-Q4, 2017'!G16*100</f>
        <v>140.33182900599428</v>
      </c>
    </row>
    <row r="17" spans="2:10" x14ac:dyDescent="0.3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3">
        <f t="shared" si="0"/>
        <v>-32.173349425985812</v>
      </c>
      <c r="H17" s="53">
        <f>(F17-'VAT Sectoral  Q1-Q4, 2017'!F17)/'VAT Sectoral  Q1-Q4, 2017'!F17*100</f>
        <v>9.9283407314514172</v>
      </c>
      <c r="I17" s="51">
        <f t="shared" si="1"/>
        <v>182544440.05000001</v>
      </c>
      <c r="J17" s="57">
        <f>(I17-'VAT Sectoral  Q1-Q4, 2017'!G17)/'VAT Sectoral  Q1-Q4, 2017'!G17*100</f>
        <v>34.750124055993773</v>
      </c>
    </row>
    <row r="18" spans="2:10" x14ac:dyDescent="0.3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3">
        <f t="shared" si="0"/>
        <v>33.405804293876471</v>
      </c>
      <c r="H18" s="53">
        <f>(F18-'VAT Sectoral  Q1-Q4, 2017'!F18)/'VAT Sectoral  Q1-Q4, 2017'!F18*100</f>
        <v>27.818160607941294</v>
      </c>
      <c r="I18" s="51">
        <f t="shared" si="1"/>
        <v>12937258242.860012</v>
      </c>
      <c r="J18" s="57">
        <f>(I18-'VAT Sectoral  Q1-Q4, 2017'!G18)/'VAT Sectoral  Q1-Q4, 2017'!G18*100</f>
        <v>32.266349036660046</v>
      </c>
    </row>
    <row r="19" spans="2:10" x14ac:dyDescent="0.3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3">
        <f t="shared" si="0"/>
        <v>21.830978437235423</v>
      </c>
      <c r="H19" s="53">
        <f>(F19-'VAT Sectoral  Q1-Q4, 2017'!F19)/'VAT Sectoral  Q1-Q4, 2017'!F19*100</f>
        <v>-20.022309160721306</v>
      </c>
      <c r="I19" s="51">
        <f t="shared" si="1"/>
        <v>2562038924.6599998</v>
      </c>
      <c r="J19" s="57">
        <f>(I19-'VAT Sectoral  Q1-Q4, 2017'!G19)/'VAT Sectoral  Q1-Q4, 2017'!G19*100</f>
        <v>12.804654694321055</v>
      </c>
    </row>
    <row r="20" spans="2:10" x14ac:dyDescent="0.3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3">
        <f t="shared" si="0"/>
        <v>-0.21408979227058997</v>
      </c>
      <c r="H20" s="53">
        <f>(F20-'VAT Sectoral  Q1-Q4, 2017'!F20)/'VAT Sectoral  Q1-Q4, 2017'!F20*100</f>
        <v>22.354963799145075</v>
      </c>
      <c r="I20" s="51">
        <f t="shared" si="1"/>
        <v>7731343828.2599993</v>
      </c>
      <c r="J20" s="57">
        <f>(I20-'VAT Sectoral  Q1-Q4, 2017'!G20)/'VAT Sectoral  Q1-Q4, 2017'!G20*100</f>
        <v>20.194014501572475</v>
      </c>
    </row>
    <row r="21" spans="2:10" x14ac:dyDescent="0.3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3">
        <f t="shared" si="0"/>
        <v>102.85347041009693</v>
      </c>
      <c r="H21" s="53">
        <f>(F21-'VAT Sectoral  Q1-Q4, 2017'!F21)/'VAT Sectoral  Q1-Q4, 2017'!F21*100</f>
        <v>82.340408397101683</v>
      </c>
      <c r="I21" s="51">
        <f t="shared" si="1"/>
        <v>37447876474.860016</v>
      </c>
      <c r="J21" s="57">
        <f>(I21-'VAT Sectoral  Q1-Q4, 2017'!G21)/'VAT Sectoral  Q1-Q4, 2017'!G21*100</f>
        <v>-17.024129778354226</v>
      </c>
    </row>
    <row r="22" spans="2:10" x14ac:dyDescent="0.3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3">
        <f t="shared" si="0"/>
        <v>-8.463718266637672</v>
      </c>
      <c r="H22" s="53">
        <f>(F22-'VAT Sectoral  Q1-Q4, 2017'!F22)/'VAT Sectoral  Q1-Q4, 2017'!F22*100</f>
        <v>2.204992167184348</v>
      </c>
      <c r="I22" s="51">
        <f t="shared" si="1"/>
        <v>122897161774.27008</v>
      </c>
      <c r="J22" s="57">
        <f>(I22-'VAT Sectoral  Q1-Q4, 2017'!G22)/'VAT Sectoral  Q1-Q4, 2017'!G22*100</f>
        <v>2.7556487423987979</v>
      </c>
    </row>
    <row r="23" spans="2:10" x14ac:dyDescent="0.3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3">
        <f t="shared" si="0"/>
        <v>17.775411872560468</v>
      </c>
      <c r="H23" s="53">
        <f>(F23-'VAT Sectoral  Q1-Q4, 2017'!F23)/'VAT Sectoral  Q1-Q4, 2017'!F23*100</f>
        <v>20.638347502307539</v>
      </c>
      <c r="I23" s="51">
        <f t="shared" si="1"/>
        <v>4660800148.4300003</v>
      </c>
      <c r="J23" s="57">
        <f>(I23-'VAT Sectoral  Q1-Q4, 2017'!G23)/'VAT Sectoral  Q1-Q4, 2017'!G23*100</f>
        <v>-4.3397789532744699</v>
      </c>
    </row>
    <row r="24" spans="2:10" x14ac:dyDescent="0.3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3">
        <f t="shared" si="0"/>
        <v>18.03618287923145</v>
      </c>
      <c r="H24" s="53">
        <f>(F24-'VAT Sectoral  Q1-Q4, 2017'!F24)/'VAT Sectoral  Q1-Q4, 2017'!F24*100</f>
        <v>18.132041319661486</v>
      </c>
      <c r="I24" s="51">
        <f t="shared" si="1"/>
        <v>783510661.16000021</v>
      </c>
      <c r="J24" s="57">
        <f>(I24-'VAT Sectoral  Q1-Q4, 2017'!G24)/'VAT Sectoral  Q1-Q4, 2017'!G24*100</f>
        <v>-6.4322114945883815</v>
      </c>
    </row>
    <row r="25" spans="2:10" x14ac:dyDescent="0.3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3">
        <f t="shared" si="0"/>
        <v>-29.07745828174156</v>
      </c>
      <c r="H25" s="53">
        <f>(F25-'VAT Sectoral  Q1-Q4, 2017'!F25)/'VAT Sectoral  Q1-Q4, 2017'!F25*100</f>
        <v>-18.369875285445413</v>
      </c>
      <c r="I25" s="51">
        <f t="shared" si="1"/>
        <v>7991733925.0599995</v>
      </c>
      <c r="J25" s="57">
        <f>(I25-'VAT Sectoral  Q1-Q4, 2017'!G25)/'VAT Sectoral  Q1-Q4, 2017'!G25*100</f>
        <v>35.356682816087513</v>
      </c>
    </row>
    <row r="26" spans="2:10" x14ac:dyDescent="0.3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3">
        <f t="shared" si="0"/>
        <v>-5.6710957054211448</v>
      </c>
      <c r="H26" s="53">
        <f>(F26-'VAT Sectoral  Q1-Q4, 2017'!F26)/'VAT Sectoral  Q1-Q4, 2017'!F26*100</f>
        <v>7.974305671544764</v>
      </c>
      <c r="I26" s="51">
        <f t="shared" si="1"/>
        <v>86282476643.530014</v>
      </c>
      <c r="J26" s="57">
        <f>(I26-'VAT Sectoral  Q1-Q4, 2017'!G26)/'VAT Sectoral  Q1-Q4, 2017'!G26*100</f>
        <v>-1.4175956327707386</v>
      </c>
    </row>
    <row r="27" spans="2:10" x14ac:dyDescent="0.3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3">
        <f t="shared" si="0"/>
        <v>-19.431755707137839</v>
      </c>
      <c r="H27" s="53">
        <f>(F27-'VAT Sectoral  Q1-Q4, 2017'!F27)/'VAT Sectoral  Q1-Q4, 2017'!F27*100</f>
        <v>30.632360437870094</v>
      </c>
      <c r="I27" s="51">
        <f t="shared" si="1"/>
        <v>4158314186.6500006</v>
      </c>
      <c r="J27" s="57">
        <f>(I27-'VAT Sectoral  Q1-Q4, 2017'!G27)/'VAT Sectoral  Q1-Q4, 2017'!G27*100</f>
        <v>35.455139240029958</v>
      </c>
    </row>
    <row r="28" spans="2:10" x14ac:dyDescent="0.3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3">
        <f t="shared" si="0"/>
        <v>-9.6796122885453979</v>
      </c>
      <c r="H28" s="53">
        <f>(F28-'VAT Sectoral  Q1-Q4, 2017'!F28)/'VAT Sectoral  Q1-Q4, 2017'!F28*100</f>
        <v>-28.234607293727169</v>
      </c>
      <c r="I28" s="51">
        <f t="shared" si="1"/>
        <v>1635548408.5200002</v>
      </c>
      <c r="J28" s="57">
        <f>(I28-'VAT Sectoral  Q1-Q4, 2017'!G28)/'VAT Sectoral  Q1-Q4, 2017'!G28*100</f>
        <v>-35.188553217927257</v>
      </c>
    </row>
    <row r="29" spans="2:10" x14ac:dyDescent="0.3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3">
        <f t="shared" si="0"/>
        <v>40.572141647287964</v>
      </c>
      <c r="H29" s="53">
        <f>(F29-'VAT Sectoral  Q1-Q4, 2017'!F29)/'VAT Sectoral  Q1-Q4, 2017'!F29*100</f>
        <v>33.571965252712339</v>
      </c>
      <c r="I29" s="51">
        <f t="shared" si="1"/>
        <v>42951632774.499954</v>
      </c>
      <c r="J29" s="57">
        <f>(I29-'VAT Sectoral  Q1-Q4, 2017'!G29)/'VAT Sectoral  Q1-Q4, 2017'!G29*100</f>
        <v>5.0545891500406599</v>
      </c>
    </row>
    <row r="30" spans="2:10" x14ac:dyDescent="0.3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3">
        <f t="shared" si="0"/>
        <v>-18.597527690208405</v>
      </c>
      <c r="H30" s="53">
        <f>(F30-'VAT Sectoral  Q1-Q4, 2017'!F30)/'VAT Sectoral  Q1-Q4, 2017'!F30*100</f>
        <v>20.559675649383095</v>
      </c>
      <c r="I30" s="51">
        <f t="shared" si="1"/>
        <v>5134412580.5800009</v>
      </c>
      <c r="J30" s="57">
        <f>(I30-'VAT Sectoral  Q1-Q4, 2017'!G30)/'VAT Sectoral  Q1-Q4, 2017'!G30*100</f>
        <v>38.456394499348065</v>
      </c>
    </row>
    <row r="31" spans="2:10" x14ac:dyDescent="0.3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3">
        <f t="shared" si="0"/>
        <v>16.695242688706028</v>
      </c>
      <c r="H31" s="53">
        <f>(F31-'VAT Sectoral  Q1-Q4, 2017'!F31)/'VAT Sectoral  Q1-Q4, 2017'!F31*100</f>
        <v>46.79486210109485</v>
      </c>
      <c r="I31" s="51">
        <f t="shared" si="1"/>
        <v>1291967505.9499998</v>
      </c>
      <c r="J31" s="57">
        <f>(I31-'VAT Sectoral  Q1-Q4, 2017'!G31)/'VAT Sectoral  Q1-Q4, 2017'!G31*100</f>
        <v>33.268755139065135</v>
      </c>
    </row>
    <row r="32" spans="2:10" x14ac:dyDescent="0.3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3">
        <f t="shared" si="0"/>
        <v>17.685360383229106</v>
      </c>
      <c r="H32" s="53">
        <f>(F32-'VAT Sectoral  Q1-Q4, 2017'!F32)/'VAT Sectoral  Q1-Q4, 2017'!F32*100</f>
        <v>-12.986227016374649</v>
      </c>
      <c r="I32" s="51">
        <f t="shared" si="1"/>
        <v>7915905446.25</v>
      </c>
      <c r="J32" s="57">
        <f>(I32-'VAT Sectoral  Q1-Q4, 2017'!G32)/'VAT Sectoral  Q1-Q4, 2017'!G32*100</f>
        <v>-49.936186819614484</v>
      </c>
    </row>
    <row r="33" spans="2:10" x14ac:dyDescent="0.3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1">
        <f t="shared" si="1"/>
        <v>517611797166.48999</v>
      </c>
      <c r="J33" s="57">
        <f>(I33-'VAT Sectoral  Q1-Q4, 2017'!G33)/'VAT Sectoral  Q1-Q4, 2017'!G33*100</f>
        <v>1.3631814005645395</v>
      </c>
    </row>
    <row r="34" spans="2:10" x14ac:dyDescent="0.3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4">
        <f t="shared" si="0"/>
        <v>-18.622170736796214</v>
      </c>
      <c r="H34" s="54">
        <f>(F34-'VAT Sectoral  Q1-Q4, 2017'!F34)/'VAT Sectoral  Q1-Q4, 2017'!F34*100</f>
        <v>-39.720686554372136</v>
      </c>
      <c r="I34" s="51">
        <f t="shared" si="1"/>
        <v>286295631908.05829</v>
      </c>
      <c r="J34" s="57">
        <f>(I34-'VAT Sectoral  Q1-Q4, 2017'!G34)/'VAT Sectoral  Q1-Q4, 2017'!G34*100</f>
        <v>10.242077666963805</v>
      </c>
    </row>
    <row r="35" spans="2:10" x14ac:dyDescent="0.3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5">
        <f t="shared" si="0"/>
        <v>29.828990853861796</v>
      </c>
      <c r="H35" s="55">
        <f>(F35-'VAT Sectoral  Q1-Q4, 2017'!F35)/'VAT Sectoral  Q1-Q4, 2017'!F35*100</f>
        <v>108.50642043624354</v>
      </c>
      <c r="I35" s="51">
        <f t="shared" si="1"/>
        <v>304133137122.01996</v>
      </c>
      <c r="J35" s="57">
        <f>(I35-'VAT Sectoral  Q1-Q4, 2017'!G35)/'VAT Sectoral  Q1-Q4, 2017'!G35*100</f>
        <v>50.560611072204829</v>
      </c>
    </row>
    <row r="36" spans="2:10" x14ac:dyDescent="0.3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6">
        <f t="shared" si="0"/>
        <v>8.9599162416815936</v>
      </c>
      <c r="H36" s="56">
        <f>(F36-'VAT Sectoral  Q1-Q4, 2017'!F36)/'VAT Sectoral  Q1-Q4, 2017'!F36*100</f>
        <v>17.278941804928809</v>
      </c>
      <c r="I36" s="51">
        <f t="shared" si="1"/>
        <v>1108040566196.5684</v>
      </c>
      <c r="J36" s="57">
        <f>(I36-'VAT Sectoral  Q1-Q4, 2017'!G36)/'VAT Sectoral  Q1-Q4, 2017'!G36*100</f>
        <v>13.955096508271966</v>
      </c>
    </row>
    <row r="37" spans="2:10" x14ac:dyDescent="0.3">
      <c r="H37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18" workbookViewId="0">
      <selection activeCell="A33" sqref="A33:XFD33"/>
    </sheetView>
  </sheetViews>
  <sheetFormatPr defaultColWidth="8.69921875" defaultRowHeight="18.75" x14ac:dyDescent="0.3"/>
  <cols>
    <col min="1" max="1" width="34.19921875" style="7" customWidth="1"/>
    <col min="2" max="2" width="16" style="7" customWidth="1"/>
    <col min="3" max="5" width="14.19921875" style="7" bestFit="1" customWidth="1"/>
    <col min="6" max="16384" width="8.69921875" style="7"/>
  </cols>
  <sheetData>
    <row r="1" spans="1:5" x14ac:dyDescent="0.3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3">
      <c r="A33" s="26"/>
      <c r="B33" s="26"/>
      <c r="C33" s="26"/>
      <c r="D33" s="25"/>
      <c r="E33" s="25"/>
    </row>
    <row r="34" spans="1:5" x14ac:dyDescent="0.3">
      <c r="A34" s="26"/>
      <c r="B34" s="26"/>
      <c r="C34" s="26"/>
      <c r="D34" s="25"/>
      <c r="E34" s="25"/>
    </row>
    <row r="35" spans="1:5" x14ac:dyDescent="0.3">
      <c r="A35" s="26" t="s">
        <v>78</v>
      </c>
      <c r="B35" s="26"/>
      <c r="C35" s="26"/>
      <c r="D35" s="25"/>
      <c r="E35" s="25"/>
    </row>
    <row r="36" spans="1:5" x14ac:dyDescent="0.3">
      <c r="A36" s="25"/>
      <c r="B36" s="25"/>
      <c r="C36" s="25"/>
      <c r="D36" s="25"/>
      <c r="E36" s="25"/>
    </row>
    <row r="37" spans="1:5" x14ac:dyDescent="0.3">
      <c r="A37" s="25" t="s">
        <v>67</v>
      </c>
      <c r="B37" s="25"/>
      <c r="C37" s="25"/>
      <c r="D37" s="25"/>
      <c r="E37" s="25"/>
    </row>
    <row r="38" spans="1:5" x14ac:dyDescent="0.3">
      <c r="A38" s="25" t="s">
        <v>68</v>
      </c>
      <c r="B38" s="25"/>
      <c r="C38" s="25"/>
      <c r="D38" s="25"/>
      <c r="E38" s="25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9921875" defaultRowHeight="15.75" x14ac:dyDescent="0.25"/>
  <cols>
    <col min="1" max="1" width="27.69921875" style="25" customWidth="1"/>
    <col min="2" max="3" width="14.19921875" style="25" bestFit="1" customWidth="1"/>
    <col min="4" max="4" width="14.296875" style="25" bestFit="1" customWidth="1"/>
    <col min="5" max="5" width="15.19921875" style="25" bestFit="1" customWidth="1"/>
    <col min="6" max="16384" width="8.69921875" style="25"/>
  </cols>
  <sheetData>
    <row r="1" spans="1:5" x14ac:dyDescent="0.25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5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5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5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5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5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5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5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5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5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5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5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5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5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5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5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5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5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5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5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5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5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5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5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5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5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5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5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5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5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5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5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35" t="s">
        <v>66</v>
      </c>
      <c r="B35" s="35"/>
      <c r="C35" s="35"/>
    </row>
    <row r="36" spans="1:3" s="36" customFormat="1" x14ac:dyDescent="0.25"/>
    <row r="37" spans="1:3" s="36" customFormat="1" x14ac:dyDescent="0.25">
      <c r="A37" s="25" t="s">
        <v>67</v>
      </c>
    </row>
    <row r="38" spans="1:3" s="36" customFormat="1" x14ac:dyDescent="0.25">
      <c r="A38" s="25" t="s">
        <v>68</v>
      </c>
    </row>
    <row r="39" spans="1:3" s="36" customFormat="1" x14ac:dyDescent="0.25"/>
    <row r="40" spans="1:3" s="36" customFormat="1" x14ac:dyDescent="0.25"/>
    <row r="41" spans="1:3" s="36" customFormat="1" x14ac:dyDescent="0.25"/>
    <row r="42" spans="1:3" s="36" customFormat="1" x14ac:dyDescent="0.25"/>
    <row r="43" spans="1:3" s="36" customFormat="1" x14ac:dyDescent="0.25"/>
    <row r="44" spans="1:3" s="36" customFormat="1" x14ac:dyDescent="0.25"/>
    <row r="45" spans="1:3" s="36" customFormat="1" x14ac:dyDescent="0.25"/>
    <row r="46" spans="1:3" s="36" customFormat="1" x14ac:dyDescent="0.25"/>
    <row r="47" spans="1:3" s="36" customFormat="1" x14ac:dyDescent="0.25"/>
    <row r="48" spans="1:3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pans="1:3" s="36" customFormat="1" x14ac:dyDescent="0.25"/>
    <row r="226" spans="1:3" s="36" customFormat="1" x14ac:dyDescent="0.25"/>
    <row r="227" spans="1:3" s="36" customFormat="1" x14ac:dyDescent="0.25"/>
    <row r="228" spans="1:3" s="36" customFormat="1" x14ac:dyDescent="0.25"/>
    <row r="229" spans="1:3" s="36" customFormat="1" x14ac:dyDescent="0.25"/>
    <row r="230" spans="1:3" s="36" customFormat="1" x14ac:dyDescent="0.25"/>
    <row r="231" spans="1:3" s="36" customFormat="1" x14ac:dyDescent="0.25"/>
    <row r="232" spans="1:3" s="36" customFormat="1" x14ac:dyDescent="0.25"/>
    <row r="233" spans="1:3" s="36" customFormat="1" x14ac:dyDescent="0.25"/>
    <row r="234" spans="1:3" s="36" customFormat="1" x14ac:dyDescent="0.25"/>
    <row r="235" spans="1:3" s="36" customFormat="1" x14ac:dyDescent="0.25"/>
    <row r="236" spans="1:3" s="36" customFormat="1" x14ac:dyDescent="0.25"/>
    <row r="237" spans="1:3" s="36" customFormat="1" x14ac:dyDescent="0.25"/>
    <row r="238" spans="1:3" s="36" customFormat="1" x14ac:dyDescent="0.25"/>
    <row r="239" spans="1:3" x14ac:dyDescent="0.25">
      <c r="A239" s="37"/>
      <c r="B239" s="37"/>
      <c r="C239" s="37"/>
    </row>
    <row r="240" spans="1:3" x14ac:dyDescent="0.25">
      <c r="A240" s="26"/>
      <c r="B240" s="26"/>
      <c r="C240" s="26"/>
    </row>
    <row r="241" spans="1:3" x14ac:dyDescent="0.25">
      <c r="A241" s="26"/>
      <c r="B241" s="26"/>
      <c r="C241" s="26"/>
    </row>
    <row r="242" spans="1:3" x14ac:dyDescent="0.25">
      <c r="A242" s="26"/>
      <c r="B242" s="26"/>
      <c r="C242" s="26"/>
    </row>
    <row r="243" spans="1:3" x14ac:dyDescent="0.25">
      <c r="A243" s="26"/>
      <c r="B243" s="26"/>
      <c r="C243" s="26"/>
    </row>
    <row r="244" spans="1:3" x14ac:dyDescent="0.25">
      <c r="A244" s="26"/>
      <c r="B244" s="26"/>
      <c r="C244" s="26"/>
    </row>
    <row r="245" spans="1:3" x14ac:dyDescent="0.25">
      <c r="A245" s="26"/>
      <c r="B245" s="26"/>
      <c r="C245" s="26"/>
    </row>
    <row r="246" spans="1:3" x14ac:dyDescent="0.25">
      <c r="A246" s="26"/>
      <c r="B246" s="26"/>
      <c r="C246" s="26"/>
    </row>
    <row r="247" spans="1:3" x14ac:dyDescent="0.25">
      <c r="A247" s="26"/>
      <c r="B247" s="26"/>
      <c r="C247" s="26"/>
    </row>
    <row r="248" spans="1:3" x14ac:dyDescent="0.25">
      <c r="A248" s="26"/>
      <c r="B248" s="26"/>
      <c r="C248" s="26"/>
    </row>
    <row r="249" spans="1:3" x14ac:dyDescent="0.25">
      <c r="A249" s="26"/>
      <c r="B249" s="26"/>
      <c r="C249" s="26"/>
    </row>
    <row r="250" spans="1:3" x14ac:dyDescent="0.25">
      <c r="A250" s="26"/>
      <c r="B250" s="26"/>
      <c r="C250" s="26"/>
    </row>
    <row r="251" spans="1:3" x14ac:dyDescent="0.25">
      <c r="A251" s="26"/>
      <c r="B251" s="26"/>
      <c r="C251" s="26"/>
    </row>
    <row r="252" spans="1:3" x14ac:dyDescent="0.25">
      <c r="A252" s="26"/>
      <c r="B252" s="26"/>
      <c r="C252" s="26"/>
    </row>
    <row r="253" spans="1:3" x14ac:dyDescent="0.25">
      <c r="A253" s="26"/>
      <c r="B253" s="26"/>
      <c r="C253" s="26"/>
    </row>
    <row r="254" spans="1:3" x14ac:dyDescent="0.25">
      <c r="A254" s="26"/>
      <c r="B254" s="26"/>
      <c r="C254" s="26"/>
    </row>
    <row r="255" spans="1:3" x14ac:dyDescent="0.25">
      <c r="A255" s="26"/>
      <c r="B255" s="26"/>
      <c r="C255" s="26"/>
    </row>
    <row r="256" spans="1:3" x14ac:dyDescent="0.25">
      <c r="A256" s="26"/>
      <c r="B256" s="26"/>
      <c r="C256" s="26"/>
    </row>
    <row r="257" spans="1:3" x14ac:dyDescent="0.25">
      <c r="A257" s="26"/>
      <c r="B257" s="26"/>
      <c r="C257" s="26"/>
    </row>
    <row r="258" spans="1:3" x14ac:dyDescent="0.25">
      <c r="A258" s="26"/>
      <c r="B258" s="26"/>
      <c r="C258" s="26"/>
    </row>
    <row r="259" spans="1:3" x14ac:dyDescent="0.25">
      <c r="A259" s="26"/>
      <c r="B259" s="26"/>
      <c r="C259" s="26"/>
    </row>
    <row r="260" spans="1:3" x14ac:dyDescent="0.25">
      <c r="A260" s="26"/>
      <c r="B260" s="26"/>
      <c r="C260" s="26"/>
    </row>
    <row r="261" spans="1:3" x14ac:dyDescent="0.25">
      <c r="A261" s="26"/>
      <c r="B261" s="26"/>
      <c r="C261" s="26"/>
    </row>
    <row r="262" spans="1:3" x14ac:dyDescent="0.25">
      <c r="A262" s="26"/>
      <c r="B262" s="26"/>
      <c r="C262" s="26"/>
    </row>
    <row r="263" spans="1:3" x14ac:dyDescent="0.25">
      <c r="A263" s="26"/>
      <c r="B263" s="26"/>
      <c r="C263" s="26"/>
    </row>
    <row r="264" spans="1:3" x14ac:dyDescent="0.25">
      <c r="A264" s="26"/>
      <c r="B264" s="26"/>
      <c r="C264" s="26"/>
    </row>
    <row r="265" spans="1:3" x14ac:dyDescent="0.25">
      <c r="A265" s="26"/>
      <c r="B265" s="26"/>
      <c r="C265" s="26"/>
    </row>
    <row r="266" spans="1:3" x14ac:dyDescent="0.25">
      <c r="A266" s="26"/>
      <c r="B266" s="26"/>
      <c r="C266" s="26"/>
    </row>
    <row r="267" spans="1:3" x14ac:dyDescent="0.25">
      <c r="A267" s="26"/>
      <c r="B267" s="26"/>
      <c r="C267" s="26"/>
    </row>
    <row r="268" spans="1:3" x14ac:dyDescent="0.25">
      <c r="A268" s="26"/>
      <c r="B268" s="26"/>
      <c r="C268" s="26"/>
    </row>
    <row r="269" spans="1:3" x14ac:dyDescent="0.25">
      <c r="A269" s="26"/>
      <c r="B269" s="26"/>
      <c r="C269" s="26"/>
    </row>
    <row r="270" spans="1:3" x14ac:dyDescent="0.25">
      <c r="A270" s="26"/>
      <c r="B270" s="26"/>
      <c r="C270" s="26"/>
    </row>
    <row r="271" spans="1:3" x14ac:dyDescent="0.25">
      <c r="A271" s="26"/>
      <c r="B271" s="26"/>
      <c r="C271" s="26"/>
    </row>
    <row r="272" spans="1:3" x14ac:dyDescent="0.25">
      <c r="A272" s="26"/>
      <c r="B272" s="26"/>
      <c r="C272" s="26"/>
    </row>
    <row r="273" spans="1:3" x14ac:dyDescent="0.25">
      <c r="A273" s="26"/>
      <c r="B273" s="26"/>
      <c r="C273" s="26"/>
    </row>
    <row r="274" spans="1:3" x14ac:dyDescent="0.25">
      <c r="A274" s="26"/>
      <c r="B274" s="26"/>
      <c r="C274" s="26"/>
    </row>
    <row r="275" spans="1:3" x14ac:dyDescent="0.25">
      <c r="A275" s="26"/>
      <c r="B275" s="26"/>
      <c r="C275" s="26"/>
    </row>
    <row r="276" spans="1:3" x14ac:dyDescent="0.25">
      <c r="A276" s="26"/>
      <c r="B276" s="26"/>
      <c r="C276" s="26"/>
    </row>
    <row r="277" spans="1:3" x14ac:dyDescent="0.25">
      <c r="A277" s="26"/>
      <c r="B277" s="26"/>
      <c r="C277" s="26"/>
    </row>
    <row r="278" spans="1:3" x14ac:dyDescent="0.25">
      <c r="A278" s="26"/>
      <c r="B278" s="26"/>
      <c r="C278" s="26"/>
    </row>
    <row r="279" spans="1:3" x14ac:dyDescent="0.25">
      <c r="A279" s="26"/>
      <c r="B279" s="26"/>
      <c r="C279" s="26"/>
    </row>
    <row r="280" spans="1:3" x14ac:dyDescent="0.25">
      <c r="A280" s="26"/>
      <c r="B280" s="26"/>
      <c r="C280" s="26"/>
    </row>
    <row r="281" spans="1:3" x14ac:dyDescent="0.25">
      <c r="A281" s="26"/>
      <c r="B281" s="26"/>
      <c r="C281" s="26"/>
    </row>
    <row r="282" spans="1:3" x14ac:dyDescent="0.25">
      <c r="A282" s="26"/>
      <c r="B282" s="26"/>
      <c r="C282" s="26"/>
    </row>
    <row r="283" spans="1:3" x14ac:dyDescent="0.25">
      <c r="A283" s="26"/>
      <c r="B283" s="26"/>
      <c r="C283" s="26"/>
    </row>
    <row r="284" spans="1:3" x14ac:dyDescent="0.25">
      <c r="A284" s="26"/>
      <c r="B284" s="26"/>
      <c r="C284" s="26"/>
    </row>
    <row r="285" spans="1:3" x14ac:dyDescent="0.25">
      <c r="A285" s="26"/>
      <c r="B285" s="26"/>
      <c r="C285" s="26"/>
    </row>
    <row r="286" spans="1:3" x14ac:dyDescent="0.25">
      <c r="A286" s="26"/>
      <c r="B286" s="26"/>
      <c r="C286" s="26"/>
    </row>
    <row r="287" spans="1:3" x14ac:dyDescent="0.25">
      <c r="A287" s="26"/>
      <c r="B287" s="26"/>
      <c r="C287" s="26"/>
    </row>
    <row r="288" spans="1:3" x14ac:dyDescent="0.25">
      <c r="A288" s="26"/>
      <c r="B288" s="26"/>
      <c r="C288" s="26"/>
    </row>
    <row r="289" spans="1:3" x14ac:dyDescent="0.25">
      <c r="A289" s="26"/>
      <c r="B289" s="26"/>
      <c r="C289" s="26"/>
    </row>
    <row r="290" spans="1:3" x14ac:dyDescent="0.25">
      <c r="A290" s="26"/>
      <c r="B290" s="26"/>
      <c r="C290" s="26"/>
    </row>
    <row r="291" spans="1:3" x14ac:dyDescent="0.25">
      <c r="A291" s="26"/>
      <c r="B291" s="26"/>
      <c r="C291" s="26"/>
    </row>
    <row r="292" spans="1:3" x14ac:dyDescent="0.25">
      <c r="A292" s="26"/>
      <c r="B292" s="26"/>
      <c r="C292" s="26"/>
    </row>
    <row r="293" spans="1:3" x14ac:dyDescent="0.25">
      <c r="A293" s="26"/>
      <c r="B293" s="26"/>
      <c r="C293" s="26"/>
    </row>
    <row r="294" spans="1:3" x14ac:dyDescent="0.25">
      <c r="A294" s="26"/>
      <c r="B294" s="26"/>
      <c r="C294" s="26"/>
    </row>
    <row r="295" spans="1:3" x14ac:dyDescent="0.25">
      <c r="A295" s="26"/>
      <c r="B295" s="26"/>
      <c r="C295" s="26"/>
    </row>
    <row r="296" spans="1:3" x14ac:dyDescent="0.25">
      <c r="A296" s="26"/>
      <c r="B296" s="26"/>
      <c r="C296" s="26"/>
    </row>
    <row r="297" spans="1:3" x14ac:dyDescent="0.25">
      <c r="A297" s="26"/>
      <c r="B297" s="26"/>
      <c r="C297" s="26"/>
    </row>
    <row r="298" spans="1:3" x14ac:dyDescent="0.25">
      <c r="A298" s="26"/>
      <c r="B298" s="26"/>
      <c r="C298" s="26"/>
    </row>
    <row r="299" spans="1:3" x14ac:dyDescent="0.25">
      <c r="A299" s="26"/>
      <c r="B299" s="26"/>
      <c r="C299" s="26"/>
    </row>
    <row r="300" spans="1:3" x14ac:dyDescent="0.25">
      <c r="A300" s="26"/>
      <c r="B300" s="26"/>
      <c r="C300" s="26"/>
    </row>
    <row r="301" spans="1:3" x14ac:dyDescent="0.25">
      <c r="A301" s="26"/>
      <c r="B301" s="26"/>
      <c r="C301" s="26"/>
    </row>
    <row r="302" spans="1:3" x14ac:dyDescent="0.25">
      <c r="A302" s="26"/>
      <c r="B302" s="26"/>
      <c r="C302" s="26"/>
    </row>
    <row r="303" spans="1:3" x14ac:dyDescent="0.25">
      <c r="A303" s="26"/>
      <c r="B303" s="26"/>
      <c r="C303" s="26"/>
    </row>
    <row r="304" spans="1:3" x14ac:dyDescent="0.25">
      <c r="A304" s="26"/>
      <c r="B304" s="26"/>
      <c r="C304" s="26"/>
    </row>
    <row r="305" spans="1:3" x14ac:dyDescent="0.25">
      <c r="A305" s="26"/>
      <c r="B305" s="26"/>
      <c r="C305" s="26"/>
    </row>
    <row r="306" spans="1:3" x14ac:dyDescent="0.25">
      <c r="A306" s="26"/>
      <c r="B306" s="26"/>
      <c r="C306" s="26"/>
    </row>
    <row r="307" spans="1:3" x14ac:dyDescent="0.25">
      <c r="A307" s="26"/>
      <c r="B307" s="26"/>
      <c r="C307" s="26"/>
    </row>
    <row r="308" spans="1:3" x14ac:dyDescent="0.25">
      <c r="A308" s="26"/>
      <c r="B308" s="26"/>
      <c r="C308" s="26"/>
    </row>
    <row r="309" spans="1:3" x14ac:dyDescent="0.25">
      <c r="A309" s="26"/>
      <c r="B309" s="26"/>
      <c r="C309" s="26"/>
    </row>
    <row r="310" spans="1:3" x14ac:dyDescent="0.25">
      <c r="A310" s="26"/>
      <c r="B310" s="26"/>
      <c r="C310" s="26"/>
    </row>
    <row r="311" spans="1:3" x14ac:dyDescent="0.25">
      <c r="A311" s="26"/>
      <c r="B311" s="26"/>
      <c r="C311" s="26"/>
    </row>
    <row r="312" spans="1:3" x14ac:dyDescent="0.25">
      <c r="A312" s="26"/>
      <c r="B312" s="26"/>
      <c r="C312" s="26"/>
    </row>
    <row r="313" spans="1:3" x14ac:dyDescent="0.25">
      <c r="A313" s="26"/>
      <c r="B313" s="26"/>
      <c r="C313" s="26"/>
    </row>
    <row r="314" spans="1:3" x14ac:dyDescent="0.25">
      <c r="A314" s="26"/>
      <c r="B314" s="26"/>
      <c r="C314" s="26"/>
    </row>
    <row r="315" spans="1:3" x14ac:dyDescent="0.25">
      <c r="A315" s="26"/>
      <c r="B315" s="26"/>
      <c r="C315" s="26"/>
    </row>
    <row r="316" spans="1:3" x14ac:dyDescent="0.25">
      <c r="A316" s="26"/>
      <c r="B316" s="26"/>
      <c r="C316" s="26"/>
    </row>
    <row r="317" spans="1:3" x14ac:dyDescent="0.25">
      <c r="A317" s="26"/>
      <c r="B317" s="26"/>
      <c r="C317" s="26"/>
    </row>
    <row r="318" spans="1:3" x14ac:dyDescent="0.25">
      <c r="A318" s="26"/>
      <c r="B318" s="26"/>
      <c r="C318" s="26"/>
    </row>
    <row r="319" spans="1:3" x14ac:dyDescent="0.25">
      <c r="A319" s="26"/>
      <c r="B319" s="26"/>
      <c r="C319" s="26"/>
    </row>
    <row r="320" spans="1:3" x14ac:dyDescent="0.25">
      <c r="A320" s="26"/>
      <c r="B320" s="26"/>
      <c r="C320" s="26"/>
    </row>
    <row r="321" spans="1:3" x14ac:dyDescent="0.25">
      <c r="A321" s="26"/>
      <c r="B321" s="26"/>
      <c r="C321" s="26"/>
    </row>
    <row r="322" spans="1:3" x14ac:dyDescent="0.25">
      <c r="A322" s="26"/>
      <c r="B322" s="26"/>
      <c r="C322" s="26"/>
    </row>
    <row r="323" spans="1:3" x14ac:dyDescent="0.25">
      <c r="A323" s="26"/>
      <c r="B323" s="26"/>
      <c r="C323" s="26"/>
    </row>
    <row r="324" spans="1:3" x14ac:dyDescent="0.25">
      <c r="A324" s="26"/>
      <c r="B324" s="26"/>
      <c r="C324" s="26"/>
    </row>
    <row r="325" spans="1:3" x14ac:dyDescent="0.25">
      <c r="A325" s="26"/>
      <c r="B325" s="26"/>
      <c r="C325" s="26"/>
    </row>
    <row r="326" spans="1:3" x14ac:dyDescent="0.25">
      <c r="A326" s="26"/>
      <c r="B326" s="26"/>
      <c r="C326" s="26"/>
    </row>
    <row r="327" spans="1:3" x14ac:dyDescent="0.25">
      <c r="A327" s="26"/>
      <c r="B327" s="26"/>
      <c r="C327" s="26"/>
    </row>
    <row r="328" spans="1:3" x14ac:dyDescent="0.25">
      <c r="A328" s="26"/>
      <c r="B328" s="26"/>
      <c r="C328" s="26"/>
    </row>
    <row r="329" spans="1:3" x14ac:dyDescent="0.25">
      <c r="A329" s="26"/>
      <c r="B329" s="26"/>
      <c r="C329" s="26"/>
    </row>
    <row r="330" spans="1:3" x14ac:dyDescent="0.25">
      <c r="A330" s="26"/>
      <c r="B330" s="26"/>
      <c r="C330" s="26"/>
    </row>
    <row r="331" spans="1:3" x14ac:dyDescent="0.25">
      <c r="A331" s="26"/>
      <c r="B331" s="26"/>
      <c r="C331" s="26"/>
    </row>
    <row r="332" spans="1:3" x14ac:dyDescent="0.25">
      <c r="A332" s="26"/>
      <c r="B332" s="26"/>
      <c r="C332" s="26"/>
    </row>
    <row r="333" spans="1:3" x14ac:dyDescent="0.25">
      <c r="A333" s="26"/>
      <c r="B333" s="26"/>
      <c r="C333" s="26"/>
    </row>
    <row r="334" spans="1:3" x14ac:dyDescent="0.25">
      <c r="A334" s="26"/>
      <c r="B334" s="26"/>
      <c r="C334" s="26"/>
    </row>
    <row r="335" spans="1:3" x14ac:dyDescent="0.25">
      <c r="A335" s="26"/>
      <c r="B335" s="26"/>
      <c r="C335" s="26"/>
    </row>
    <row r="336" spans="1:3" x14ac:dyDescent="0.25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96875"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62"/>
      <c r="B37" s="63"/>
      <c r="C37" s="63"/>
    </row>
    <row r="38" spans="1:6" x14ac:dyDescent="0.3">
      <c r="B38" s="6"/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9921875" defaultRowHeight="18.75" x14ac:dyDescent="0.3"/>
  <cols>
    <col min="1" max="1" width="8.69921875" style="7"/>
    <col min="2" max="2" width="37" style="7" bestFit="1" customWidth="1"/>
    <col min="3" max="7" width="18.296875" style="7" bestFit="1" customWidth="1"/>
    <col min="8" max="16384" width="8.69921875" style="7"/>
  </cols>
  <sheetData>
    <row r="3" spans="2:7" x14ac:dyDescent="0.3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62"/>
      <c r="C37" s="63"/>
      <c r="D37" s="63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zoomScale="70" zoomScaleNormal="70" workbookViewId="0">
      <selection activeCell="F40" sqref="F40:F41"/>
    </sheetView>
  </sheetViews>
  <sheetFormatPr defaultRowHeight="18.75" x14ac:dyDescent="0.3"/>
  <cols>
    <col min="1" max="1" width="8.796875" style="7"/>
    <col min="2" max="2" width="37" bestFit="1" customWidth="1"/>
    <col min="3" max="5" width="18.296875" bestFit="1" customWidth="1"/>
    <col min="6" max="6" width="18.09765625" bestFit="1" customWidth="1"/>
    <col min="7" max="7" width="18.2968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64"/>
      <c r="C37" s="65"/>
      <c r="D37" s="65"/>
      <c r="F37" s="18"/>
    </row>
    <row r="38" spans="2:7" x14ac:dyDescent="0.3">
      <c r="C38" s="18"/>
      <c r="D38" s="18"/>
      <c r="E38" s="18"/>
      <c r="F38" s="18"/>
      <c r="G38" s="18"/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1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vat SECTORAL q1-q4 2019</vt:lpstr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2019-08-22T10:04:44Z</dcterms:modified>
</cp:coreProperties>
</file>